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>
    <definedName name="_xlnm.Print_Titles" localSheetId="0">'F4_BP'!$2:$9</definedName>
  </definedNames>
  <calcPr fullCalcOnLoad="1"/>
</workbook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<sst xmlns="http://schemas.openxmlformats.org/spreadsheetml/2006/main" count="71" uniqueCount="47">
  <si>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</si>
  <si>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</si>
  <si>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</si>
  <si>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</si>
  <si>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</si>
  <si>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</si>
  <si>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</si>
  <si>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</si>
  <si>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</si>
  <si>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</si>
  <si>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</si>
  <si>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</si>
  <si>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</si>
  <si>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</si>
  <si>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</si>
  <si>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</si>
  <si>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</si>
  <si>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</si>
  <si>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</si>
  <si>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</si>
  <si>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</si>
  <si>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</si>
  <si>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</si>
  <si>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</si>
  <si>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</si>
  <si>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</si>
  <si>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</si>
  <si>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</si>
  <si>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</si>
  <si>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</si>
  <si>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</si>
  <si>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</si>
  <si>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</si>
  <si>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</si>
  <si>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</si>
  <si>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</si>
  <si>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</si>
  <si>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</si>
  <si>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</si>
  <si>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</si>
  <si>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</si>
  <si>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</si>
  <si>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</si>
  <si>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</si>
  <si>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PALIZADA (a)</t>
  </si>
  <si>
    <t>Del 1 de Enero al 30 de Junio de 2019 (b)</t>
  </si>
  <si>
    <t>Segundo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</si>
</sst>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172" fontId="38" fillId="0" borderId="11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9" fillId="0" borderId="13" xfId="0" applyNumberFormat="1" applyFont="1" applyBorder="1" applyAlignment="1">
      <alignment vertical="center" wrapText="1"/>
    </xf>
    <xf numFmtId="172" fontId="39" fillId="0" borderId="12" xfId="0" applyNumberFormat="1" applyFont="1" applyBorder="1" applyAlignment="1">
      <alignment vertical="center" wrapText="1"/>
    </xf>
    <xf numFmtId="172" fontId="38" fillId="0" borderId="13" xfId="0" applyNumberFormat="1" applyFont="1" applyBorder="1" applyAlignment="1">
      <alignment horizontal="left" vertical="center" wrapText="1" indent="5"/>
    </xf>
    <xf numFmtId="172" fontId="38" fillId="0" borderId="13" xfId="0" applyNumberFormat="1" applyFont="1" applyBorder="1" applyAlignment="1">
      <alignment vertical="center" wrapText="1"/>
    </xf>
    <xf numFmtId="172" fontId="38" fillId="33" borderId="12" xfId="0" applyNumberFormat="1" applyFont="1" applyFill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5" xfId="0" applyNumberFormat="1" applyFont="1" applyBorder="1" applyAlignment="1">
      <alignment vertical="center" wrapText="1"/>
    </xf>
    <xf numFmtId="172" fontId="39" fillId="0" borderId="14" xfId="0" applyNumberFormat="1" applyFont="1" applyBorder="1" applyAlignment="1">
      <alignment vertical="center" wrapText="1"/>
    </xf>
    <xf numFmtId="172" fontId="39" fillId="0" borderId="15" xfId="0" applyNumberFormat="1" applyFont="1" applyBorder="1" applyAlignment="1">
      <alignment vertical="center" wrapText="1"/>
    </xf>
    <xf numFmtId="172" fontId="38" fillId="0" borderId="0" xfId="0" applyNumberFormat="1" applyFont="1" applyAlignment="1">
      <alignment/>
    </xf>
    <xf numFmtId="172" fontId="38" fillId="0" borderId="11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9" fillId="0" borderId="13" xfId="0" applyNumberFormat="1" applyFont="1" applyBorder="1" applyAlignment="1">
      <alignment vertical="center"/>
    </xf>
    <xf numFmtId="172" fontId="39" fillId="0" borderId="12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left" vertical="center" indent="5"/>
    </xf>
    <xf numFmtId="172" fontId="38" fillId="0" borderId="13" xfId="0" applyNumberFormat="1" applyFont="1" applyBorder="1" applyAlignment="1">
      <alignment vertical="center"/>
    </xf>
    <xf numFmtId="172" fontId="39" fillId="0" borderId="14" xfId="0" applyNumberFormat="1" applyFont="1" applyBorder="1" applyAlignment="1">
      <alignment vertical="center"/>
    </xf>
    <xf numFmtId="172" fontId="39" fillId="0" borderId="15" xfId="0" applyNumberFormat="1" applyFont="1" applyBorder="1" applyAlignment="1">
      <alignment vertical="center"/>
    </xf>
    <xf numFmtId="172" fontId="38" fillId="0" borderId="13" xfId="0" applyNumberFormat="1" applyFont="1" applyBorder="1" applyAlignment="1">
      <alignment horizontal="justify" vertical="center"/>
    </xf>
    <xf numFmtId="172" fontId="38" fillId="0" borderId="13" xfId="0" applyNumberFormat="1" applyFont="1" applyBorder="1" applyAlignment="1">
      <alignment horizontal="left" vertical="center" indent="1"/>
    </xf>
    <xf numFmtId="172" fontId="38" fillId="34" borderId="12" xfId="0" applyNumberFormat="1" applyFont="1" applyFill="1" applyBorder="1" applyAlignment="1">
      <alignment vertical="center"/>
    </xf>
    <xf numFmtId="172" fontId="39" fillId="0" borderId="13" xfId="0" applyNumberFormat="1" applyFont="1" applyBorder="1" applyAlignment="1">
      <alignment horizontal="left" vertical="center" indent="1"/>
    </xf>
    <xf numFmtId="172" fontId="39" fillId="0" borderId="13" xfId="0" applyNumberFormat="1" applyFont="1" applyBorder="1" applyAlignment="1">
      <alignment horizontal="left" vertical="center" wrapText="1" indent="1"/>
    </xf>
    <xf numFmtId="172" fontId="38" fillId="0" borderId="13" xfId="0" applyNumberFormat="1" applyFont="1" applyBorder="1" applyAlignment="1">
      <alignment horizontal="left" vertical="center" wrapText="1" indent="1"/>
    </xf>
    <xf numFmtId="0" fontId="40" fillId="35" borderId="12" xfId="0" applyFont="1" applyFill="1" applyBorder="1" applyAlignment="1">
      <alignment horizontal="center" vertical="center" wrapText="1"/>
    </xf>
    <xf numFmtId="0" fontId="40" fillId="35" borderId="15" xfId="0" applyFont="1" applyFill="1" applyBorder="1" applyAlignment="1">
      <alignment horizontal="center" vertical="center" wrapText="1"/>
    </xf>
    <xf numFmtId="172" fontId="40" fillId="35" borderId="16" xfId="0" applyNumberFormat="1" applyFont="1" applyFill="1" applyBorder="1" applyAlignment="1">
      <alignment vertical="center"/>
    </xf>
    <xf numFmtId="172" fontId="40" fillId="35" borderId="17" xfId="0" applyNumberFormat="1" applyFont="1" applyFill="1" applyBorder="1" applyAlignment="1">
      <alignment horizontal="center" vertical="center" wrapText="1"/>
    </xf>
    <xf numFmtId="172" fontId="40" fillId="35" borderId="18" xfId="0" applyNumberFormat="1" applyFont="1" applyFill="1" applyBorder="1" applyAlignment="1">
      <alignment horizontal="center" vertical="center"/>
    </xf>
    <xf numFmtId="172" fontId="40" fillId="35" borderId="15" xfId="0" applyNumberFormat="1" applyFont="1" applyFill="1" applyBorder="1" applyAlignment="1">
      <alignment horizontal="center" vertical="center"/>
    </xf>
    <xf numFmtId="172" fontId="38" fillId="0" borderId="19" xfId="0" applyNumberFormat="1" applyFont="1" applyBorder="1" applyAlignment="1">
      <alignment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1" xfId="0" applyFont="1" applyFill="1" applyBorder="1" applyAlignment="1">
      <alignment horizontal="center" vertical="center"/>
    </xf>
    <xf numFmtId="0" fontId="39" fillId="0" borderId="18" xfId="0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vertical="center"/>
    </xf>
    <xf numFmtId="0" fontId="40" fillId="35" borderId="23" xfId="0" applyFont="1" applyFill="1" applyBorder="1" applyAlignment="1">
      <alignment vertical="center"/>
    </xf>
    <xf numFmtId="0" fontId="40" fillId="35" borderId="11" xfId="0" applyFont="1" applyFill="1" applyBorder="1" applyAlignment="1">
      <alignment horizontal="center" vertical="center" wrapText="1"/>
    </xf>
    <xf numFmtId="0" fontId="40" fillId="35" borderId="14" xfId="0" applyFont="1" applyFill="1" applyBorder="1" applyAlignment="1">
      <alignment horizontal="center" vertical="center" wrapText="1"/>
    </xf>
    <xf numFmtId="172" fontId="40" fillId="35" borderId="20" xfId="0" applyNumberFormat="1" applyFont="1" applyFill="1" applyBorder="1" applyAlignment="1">
      <alignment vertical="center"/>
    </xf>
    <xf numFmtId="172" fontId="40" fillId="35" borderId="23" xfId="0" applyNumberFormat="1" applyFont="1" applyFill="1" applyBorder="1" applyAlignment="1">
      <alignment vertical="center"/>
    </xf>
    <xf numFmtId="172" fontId="40" fillId="35" borderId="11" xfId="0" applyNumberFormat="1" applyFont="1" applyFill="1" applyBorder="1" applyAlignment="1">
      <alignment horizontal="center" vertical="center"/>
    </xf>
    <xf numFmtId="172" fontId="40" fillId="35" borderId="14" xfId="0" applyNumberFormat="1" applyFont="1" applyFill="1" applyBorder="1" applyAlignment="1">
      <alignment horizontal="center" vertical="center"/>
    </xf>
    <xf numFmtId="172" fontId="40" fillId="35" borderId="11" xfId="0" applyNumberFormat="1" applyFont="1" applyFill="1" applyBorder="1" applyAlignment="1">
      <alignment horizontal="center" vertical="center" wrapText="1"/>
    </xf>
    <xf numFmtId="172" fontId="40" fillId="35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8"/>
  <sheetViews>
    <sheetView tabSelected="1" zoomScalePageLayoutView="0" workbookViewId="0" topLeftCell="A1">
      <pane ySplit="11" topLeftCell="A97" activePane="bottomLeft" state="frozen"/>
      <selection pane="topLeft" activeCell="A1" sqref="A1"/>
      <selection pane="bottomLeft" activeCell="A100" sqref="A100:IV10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/>
      <c r="C2" s="37"/>
      <c r="D2" s="37"/>
      <c r="E2" s="38"/>
    </row>
    <row r="3" spans="2:5" ht="12.75">
      <c r="B3" s="39" t="s">
        <v>46</v>
      </c>
      <c r="C3" s="40"/>
      <c r="D3" s="40"/>
      <c r="E3" s="41"/>
    </row>
    <row r="4" spans="2:5" ht="12.75">
      <c r="B4" s="39" t="s">
        <v>44</v>
      </c>
      <c r="C4" s="40"/>
      <c r="D4" s="40"/>
      <c r="E4" s="41"/>
    </row>
    <row r="5" spans="2:5" ht="12.75">
      <c r="B5" s="39" t="s">
        <v>0</v>
      </c>
      <c r="C5" s="40"/>
      <c r="D5" s="40"/>
      <c r="E5" s="41"/>
    </row>
    <row r="6" spans="2:5" ht="12.75">
      <c r="B6" s="39" t="s">
        <v>45</v>
      </c>
      <c r="C6" s="40"/>
      <c r="D6" s="40"/>
      <c r="E6" s="41"/>
    </row>
    <row r="7" spans="2:5" ht="12.75">
      <c r="B7" s="39" t="s">
        <v>1</v>
      </c>
      <c r="C7" s="40"/>
      <c r="D7" s="40"/>
      <c r="E7" s="41"/>
    </row>
    <row r="8" spans="2:5" ht="13.5" thickBot="1">
      <c r="B8" s="42"/>
      <c r="C8" s="43"/>
      <c r="D8" s="43"/>
      <c r="E8" s="44"/>
    </row>
    <row r="9" spans="2:5" ht="13.5" thickBot="1">
      <c r="B9" s="2"/>
      <c r="C9" s="2"/>
      <c r="D9" s="2"/>
      <c r="E9" s="2"/>
    </row>
    <row r="10" spans="2:5" ht="12.75">
      <c r="B10" s="45" t="s">
        <v>2</v>
      </c>
      <c r="C10" s="29" t="s">
        <v>3</v>
      </c>
      <c r="D10" s="47" t="s">
        <v>5</v>
      </c>
      <c r="E10" s="29" t="s">
        <v>6</v>
      </c>
    </row>
    <row r="11" spans="2:5" ht="13.5" thickBot="1">
      <c r="B11" s="46"/>
      <c r="C11" s="30" t="s">
        <v>4</v>
      </c>
      <c r="D11" s="48"/>
      <c r="E11" s="30" t="s">
        <v>7</v>
      </c>
    </row>
    <row r="12" spans="2:5" ht="12.75">
      <c r="B12" s="5" t="s">
        <v>8</v>
      </c>
      <c r="C12" s="6">
        <f>SUM(C13:C15)</f>
        <v>141444175</v>
      </c>
      <c r="D12" s="6">
        <f>SUM(D13:D15)</f>
        <v>73549756.75</v>
      </c>
      <c r="E12" s="6">
        <f>SUM(E13:E15)</f>
        <v>73549756.75</v>
      </c>
    </row>
    <row r="13" spans="2:5" ht="12.75">
      <c r="B13" s="7" t="s">
        <v>9</v>
      </c>
      <c r="C13" s="4">
        <v>118845654</v>
      </c>
      <c r="D13" s="4">
        <v>62375377.94</v>
      </c>
      <c r="E13" s="4">
        <v>62375377.94</v>
      </c>
    </row>
    <row r="14" spans="2:5" ht="12.75">
      <c r="B14" s="7" t="s">
        <v>10</v>
      </c>
      <c r="C14" s="4">
        <v>25505521</v>
      </c>
      <c r="D14" s="4">
        <v>15659162.92</v>
      </c>
      <c r="E14" s="4">
        <v>15659162.92</v>
      </c>
    </row>
    <row r="15" spans="2:5" ht="12.75">
      <c r="B15" s="7" t="s">
        <v>11</v>
      </c>
      <c r="C15" s="4">
        <f>C51</f>
        <v>-2907000</v>
      </c>
      <c r="D15" s="4">
        <f>D51</f>
        <v>-4484784.11</v>
      </c>
      <c r="E15" s="4">
        <f>E51</f>
        <v>-4484784.11</v>
      </c>
    </row>
    <row r="16" spans="2:5" ht="12.75">
      <c r="B16" s="5"/>
      <c r="C16" s="4"/>
      <c r="D16" s="4"/>
      <c r="E16" s="4"/>
    </row>
    <row r="17" spans="2:5" ht="15">
      <c r="B17" s="5" t="s">
        <v>42</v>
      </c>
      <c r="C17" s="6">
        <f>SUM(C18:C19)</f>
        <v>141444175</v>
      </c>
      <c r="D17" s="6">
        <f>SUM(D18:D19)</f>
        <v>62907021.37</v>
      </c>
      <c r="E17" s="6">
        <f>SUM(E18:E19)</f>
        <v>62032342.89</v>
      </c>
    </row>
    <row r="18" spans="2:5" ht="12.75">
      <c r="B18" s="7" t="s">
        <v>12</v>
      </c>
      <c r="C18" s="4">
        <v>116698481</v>
      </c>
      <c r="D18" s="4">
        <v>56043626.5</v>
      </c>
      <c r="E18" s="4">
        <v>55168948.02</v>
      </c>
    </row>
    <row r="19" spans="2:5" ht="12.75">
      <c r="B19" s="7" t="s">
        <v>13</v>
      </c>
      <c r="C19" s="4">
        <v>24745694</v>
      </c>
      <c r="D19" s="4">
        <v>6863394.87</v>
      </c>
      <c r="E19" s="4">
        <v>6863394.87</v>
      </c>
    </row>
    <row r="20" spans="2:5" ht="12.75">
      <c r="B20" s="8"/>
      <c r="C20" s="4"/>
      <c r="D20" s="4"/>
      <c r="E20" s="4"/>
    </row>
    <row r="21" spans="2:5" ht="12.75">
      <c r="B21" s="5" t="s">
        <v>14</v>
      </c>
      <c r="C21" s="9"/>
      <c r="D21" s="6">
        <f>SUM(D22:D23)</f>
        <v>6278108.72</v>
      </c>
      <c r="E21" s="6">
        <f>SUM(E22:E23)</f>
        <v>0</v>
      </c>
    </row>
    <row r="22" spans="2:5" ht="12.75">
      <c r="B22" s="7" t="s">
        <v>15</v>
      </c>
      <c r="C22" s="9"/>
      <c r="D22" s="4"/>
      <c r="E22" s="4"/>
    </row>
    <row r="23" spans="2:5" ht="12.75">
      <c r="B23" s="7" t="s">
        <v>16</v>
      </c>
      <c r="C23" s="9"/>
      <c r="D23" s="4">
        <v>6278108.72</v>
      </c>
      <c r="E23" s="4"/>
    </row>
    <row r="24" spans="2:5" ht="12.75">
      <c r="B24" s="8"/>
      <c r="C24" s="4"/>
      <c r="D24" s="4"/>
      <c r="E24" s="4"/>
    </row>
    <row r="25" spans="2:5" ht="12.75">
      <c r="B25" s="5" t="s">
        <v>17</v>
      </c>
      <c r="C25" s="6">
        <f>C12-C17+C21</f>
        <v>0</v>
      </c>
      <c r="D25" s="5">
        <f>D12-D17+D21</f>
        <v>16920844.1</v>
      </c>
      <c r="E25" s="5">
        <f>E12-E17+E21</f>
        <v>11517413.86</v>
      </c>
    </row>
    <row r="26" spans="2:5" ht="12.75">
      <c r="B26" s="5"/>
      <c r="C26" s="4"/>
      <c r="D26" s="8"/>
      <c r="E26" s="8"/>
    </row>
    <row r="27" spans="2:5" ht="12.75">
      <c r="B27" s="5" t="s">
        <v>18</v>
      </c>
      <c r="C27" s="6">
        <f>C25-C15</f>
        <v>2907000</v>
      </c>
      <c r="D27" s="5">
        <f>D25-D15</f>
        <v>21405628.21</v>
      </c>
      <c r="E27" s="5">
        <f>E25-E15</f>
        <v>16002197.969999999</v>
      </c>
    </row>
    <row r="28" spans="2:5" ht="12.75">
      <c r="B28" s="5"/>
      <c r="C28" s="4"/>
      <c r="D28" s="8"/>
      <c r="E28" s="8"/>
    </row>
    <row r="29" spans="2:5" ht="25.5">
      <c r="B29" s="5" t="s">
        <v>19</v>
      </c>
      <c r="C29" s="6">
        <f>C27-C21</f>
        <v>2907000</v>
      </c>
      <c r="D29" s="6">
        <f>D27-D21</f>
        <v>15127519.490000002</v>
      </c>
      <c r="E29" s="6">
        <f>E27-E21</f>
        <v>16002197.969999999</v>
      </c>
    </row>
    <row r="30" spans="2:5" ht="13.5" thickBot="1">
      <c r="B30" s="10"/>
      <c r="C30" s="11"/>
      <c r="D30" s="11"/>
      <c r="E30" s="11"/>
    </row>
    <row r="31" spans="2:5" ht="34.5" customHeight="1" thickBot="1">
      <c r="B31" s="35"/>
      <c r="C31" s="35"/>
      <c r="D31" s="35"/>
      <c r="E31" s="35"/>
    </row>
    <row r="32" spans="2:5" ht="13.5" thickBot="1">
      <c r="B32" s="31" t="s">
        <v>20</v>
      </c>
      <c r="C32" s="32" t="s">
        <v>21</v>
      </c>
      <c r="D32" s="32" t="s">
        <v>5</v>
      </c>
      <c r="E32" s="32" t="s">
        <v>22</v>
      </c>
    </row>
    <row r="33" spans="2:5" ht="12.75">
      <c r="B33" s="3"/>
      <c r="C33" s="4"/>
      <c r="D33" s="4"/>
      <c r="E33" s="4"/>
    </row>
    <row r="34" spans="2:5" ht="12.75">
      <c r="B34" s="5" t="s">
        <v>23</v>
      </c>
      <c r="C34" s="6">
        <f>SUM(C35:C36)</f>
        <v>0</v>
      </c>
      <c r="D34" s="5">
        <f>SUM(D35:D36)</f>
        <v>0</v>
      </c>
      <c r="E34" s="5">
        <f>SUM(E35:E36)</f>
        <v>0</v>
      </c>
    </row>
    <row r="35" spans="2:5" ht="12.75">
      <c r="B35" s="7" t="s">
        <v>24</v>
      </c>
      <c r="C35" s="4"/>
      <c r="D35" s="8"/>
      <c r="E35" s="8"/>
    </row>
    <row r="36" spans="2:5" ht="12.75">
      <c r="B36" s="7" t="s">
        <v>25</v>
      </c>
      <c r="C36" s="4"/>
      <c r="D36" s="8"/>
      <c r="E36" s="8"/>
    </row>
    <row r="37" spans="2:5" ht="12.75">
      <c r="B37" s="5"/>
      <c r="C37" s="4"/>
      <c r="D37" s="4"/>
      <c r="E37" s="4"/>
    </row>
    <row r="38" spans="2:5" ht="12.75">
      <c r="B38" s="5" t="s">
        <v>43</v>
      </c>
      <c r="C38" s="6">
        <f>C29-C34</f>
        <v>2907000</v>
      </c>
      <c r="D38" s="6">
        <f>D29-D34</f>
        <v>15127519.490000002</v>
      </c>
      <c r="E38" s="6">
        <f>E29-E34</f>
        <v>16002197.969999999</v>
      </c>
    </row>
    <row r="39" spans="2:5" ht="13.5" thickBot="1">
      <c r="B39" s="12"/>
      <c r="C39" s="13"/>
      <c r="D39" s="13"/>
      <c r="E39" s="13"/>
    </row>
    <row r="40" spans="2:5" ht="34.5" customHeight="1" thickBot="1">
      <c r="B40" s="14"/>
      <c r="C40" s="14"/>
      <c r="D40" s="14"/>
      <c r="E40" s="14"/>
    </row>
    <row r="41" spans="2:5" ht="12.75">
      <c r="B41" s="49" t="s">
        <v>20</v>
      </c>
      <c r="C41" s="53" t="s">
        <v>26</v>
      </c>
      <c r="D41" s="51" t="s">
        <v>5</v>
      </c>
      <c r="E41" s="33" t="s">
        <v>6</v>
      </c>
    </row>
    <row r="42" spans="2:5" ht="13.5" thickBot="1">
      <c r="B42" s="50"/>
      <c r="C42" s="54"/>
      <c r="D42" s="52"/>
      <c r="E42" s="34" t="s">
        <v>22</v>
      </c>
    </row>
    <row r="43" spans="2:5" ht="12.75">
      <c r="B43" s="15"/>
      <c r="C43" s="16"/>
      <c r="D43" s="16"/>
      <c r="E43" s="16"/>
    </row>
    <row r="44" spans="2:5" ht="12.75">
      <c r="B44" s="17" t="s">
        <v>27</v>
      </c>
      <c r="C44" s="18">
        <f>SUM(C45:C46)</f>
        <v>0</v>
      </c>
      <c r="D44" s="18">
        <f>SUM(D45:D46)</f>
        <v>0</v>
      </c>
      <c r="E44" s="18">
        <f>SUM(E45:E46)</f>
        <v>0</v>
      </c>
    </row>
    <row r="45" spans="2:5" ht="12.75">
      <c r="B45" s="19" t="s">
        <v>28</v>
      </c>
      <c r="C45" s="16"/>
      <c r="D45" s="20"/>
      <c r="E45" s="20"/>
    </row>
    <row r="46" spans="2:5" ht="12.75">
      <c r="B46" s="19" t="s">
        <v>29</v>
      </c>
      <c r="C46" s="16"/>
      <c r="D46" s="20"/>
      <c r="E46" s="20"/>
    </row>
    <row r="47" spans="2:5" ht="12.75">
      <c r="B47" s="17" t="s">
        <v>30</v>
      </c>
      <c r="C47" s="18">
        <f>SUM(C48:C49)</f>
        <v>2907000</v>
      </c>
      <c r="D47" s="18">
        <f>SUM(D48:D49)</f>
        <v>4484784.11</v>
      </c>
      <c r="E47" s="18">
        <f>SUM(E48:E49)</f>
        <v>4484784.11</v>
      </c>
    </row>
    <row r="48" spans="2:5" ht="12.75">
      <c r="B48" s="19" t="s">
        <v>31</v>
      </c>
      <c r="C48" s="16">
        <v>2907000</v>
      </c>
      <c r="D48" s="20">
        <v>0</v>
      </c>
      <c r="E48" s="20">
        <v>0</v>
      </c>
    </row>
    <row r="49" spans="2:5" ht="12.75">
      <c r="B49" s="19" t="s">
        <v>32</v>
      </c>
      <c r="C49" s="16">
        <v>0</v>
      </c>
      <c r="D49" s="20">
        <v>4484784.11</v>
      </c>
      <c r="E49" s="20">
        <v>4484784.11</v>
      </c>
    </row>
    <row r="50" spans="2:5" ht="12.75">
      <c r="B50" s="17"/>
      <c r="C50" s="16"/>
      <c r="D50" s="16"/>
      <c r="E50" s="16"/>
    </row>
    <row r="51" spans="2:5" ht="12.75">
      <c r="B51" s="17" t="s">
        <v>33</v>
      </c>
      <c r="C51" s="18">
        <f>C44-C47</f>
        <v>-2907000</v>
      </c>
      <c r="D51" s="17">
        <f>D44-D47</f>
        <v>-4484784.11</v>
      </c>
      <c r="E51" s="17">
        <f>E44-E47</f>
        <v>-4484784.11</v>
      </c>
    </row>
    <row r="52" spans="2:5" ht="13.5" thickBot="1">
      <c r="B52" s="21"/>
      <c r="C52" s="22"/>
      <c r="D52" s="21"/>
      <c r="E52" s="21"/>
    </row>
    <row r="53" spans="2:5" ht="34.5" customHeight="1" thickBot="1">
      <c r="B53" s="14"/>
      <c r="C53" s="14"/>
      <c r="D53" s="14"/>
      <c r="E53" s="14"/>
    </row>
    <row r="54" spans="2:5" ht="12.75">
      <c r="B54" s="49" t="s">
        <v>20</v>
      </c>
      <c r="C54" s="33" t="s">
        <v>3</v>
      </c>
      <c r="D54" s="51" t="s">
        <v>5</v>
      </c>
      <c r="E54" s="33" t="s">
        <v>6</v>
      </c>
    </row>
    <row r="55" spans="2:5" ht="13.5" thickBot="1">
      <c r="B55" s="50"/>
      <c r="C55" s="34" t="s">
        <v>21</v>
      </c>
      <c r="D55" s="52"/>
      <c r="E55" s="34" t="s">
        <v>22</v>
      </c>
    </row>
    <row r="56" spans="2:5" ht="12.75">
      <c r="B56" s="15"/>
      <c r="C56" s="16"/>
      <c r="D56" s="16"/>
      <c r="E56" s="16"/>
    </row>
    <row r="57" spans="2:5" ht="12.75">
      <c r="B57" s="20" t="s">
        <v>34</v>
      </c>
      <c r="C57" s="16">
        <f>C13</f>
        <v>118845654</v>
      </c>
      <c r="D57" s="20">
        <f>D13</f>
        <v>62375377.94</v>
      </c>
      <c r="E57" s="20">
        <f>E13</f>
        <v>62375377.94</v>
      </c>
    </row>
    <row r="58" spans="2:5" ht="12.75">
      <c r="B58" s="20"/>
      <c r="C58" s="16"/>
      <c r="D58" s="20"/>
      <c r="E58" s="20"/>
    </row>
    <row r="59" spans="2:5" ht="12.75">
      <c r="B59" s="23" t="s">
        <v>35</v>
      </c>
      <c r="C59" s="16">
        <f>C45-C48</f>
        <v>-2907000</v>
      </c>
      <c r="D59" s="20">
        <f>D45-D48</f>
        <v>0</v>
      </c>
      <c r="E59" s="20">
        <f>E45-E48</f>
        <v>0</v>
      </c>
    </row>
    <row r="60" spans="2:5" ht="12.75">
      <c r="B60" s="19" t="s">
        <v>28</v>
      </c>
      <c r="C60" s="16">
        <f>C45</f>
        <v>0</v>
      </c>
      <c r="D60" s="20">
        <f>D45</f>
        <v>0</v>
      </c>
      <c r="E60" s="20">
        <f>E45</f>
        <v>0</v>
      </c>
    </row>
    <row r="61" spans="2:5" ht="12.75">
      <c r="B61" s="19" t="s">
        <v>31</v>
      </c>
      <c r="C61" s="16">
        <f>C48</f>
        <v>2907000</v>
      </c>
      <c r="D61" s="20">
        <f>D48</f>
        <v>0</v>
      </c>
      <c r="E61" s="20">
        <f>E48</f>
        <v>0</v>
      </c>
    </row>
    <row r="62" spans="2:5" ht="12.75">
      <c r="B62" s="24"/>
      <c r="C62" s="16"/>
      <c r="D62" s="20"/>
      <c r="E62" s="20"/>
    </row>
    <row r="63" spans="2:5" ht="12.75">
      <c r="B63" s="24" t="s">
        <v>12</v>
      </c>
      <c r="C63" s="16">
        <f>C18</f>
        <v>116698481</v>
      </c>
      <c r="D63" s="16">
        <f>D18</f>
        <v>56043626.5</v>
      </c>
      <c r="E63" s="16">
        <f>E18</f>
        <v>55168948.02</v>
      </c>
    </row>
    <row r="64" spans="2:5" ht="12.75">
      <c r="B64" s="24"/>
      <c r="C64" s="16"/>
      <c r="D64" s="16"/>
      <c r="E64" s="16"/>
    </row>
    <row r="65" spans="2:5" ht="12.75">
      <c r="B65" s="24" t="s">
        <v>15</v>
      </c>
      <c r="C65" s="25"/>
      <c r="D65" s="16">
        <f>D22</f>
        <v>0</v>
      </c>
      <c r="E65" s="16">
        <f>E22</f>
        <v>0</v>
      </c>
    </row>
    <row r="66" spans="2:5" ht="12.75">
      <c r="B66" s="24"/>
      <c r="C66" s="16"/>
      <c r="D66" s="16"/>
      <c r="E66" s="16"/>
    </row>
    <row r="67" spans="2:5" ht="12.75">
      <c r="B67" s="26" t="s">
        <v>36</v>
      </c>
      <c r="C67" s="18">
        <f>C57+C59-C63+C65</f>
        <v>-759827</v>
      </c>
      <c r="D67" s="17">
        <f>D57+D59-D63+D65</f>
        <v>6331751.439999998</v>
      </c>
      <c r="E67" s="17">
        <f>E57+E59-E63+E65</f>
        <v>7206429.919999994</v>
      </c>
    </row>
    <row r="68" spans="2:5" ht="12.75">
      <c r="B68" s="26"/>
      <c r="C68" s="18"/>
      <c r="D68" s="17"/>
      <c r="E68" s="17"/>
    </row>
    <row r="69" spans="2:5" ht="25.5">
      <c r="B69" s="27" t="s">
        <v>37</v>
      </c>
      <c r="C69" s="18">
        <f>C67-C59</f>
        <v>2147173</v>
      </c>
      <c r="D69" s="17">
        <f>D67-D59</f>
        <v>6331751.439999998</v>
      </c>
      <c r="E69" s="17">
        <f>E67-E59</f>
        <v>7206429.919999994</v>
      </c>
    </row>
    <row r="70" spans="2:5" ht="13.5" thickBot="1">
      <c r="B70" s="21"/>
      <c r="C70" s="22"/>
      <c r="D70" s="21"/>
      <c r="E70" s="21"/>
    </row>
    <row r="71" spans="2:5" ht="34.5" customHeight="1" thickBot="1">
      <c r="B71" s="14"/>
      <c r="C71" s="14"/>
      <c r="D71" s="14"/>
      <c r="E71" s="14"/>
    </row>
    <row r="72" spans="2:5" ht="12.75">
      <c r="B72" s="49" t="s">
        <v>20</v>
      </c>
      <c r="C72" s="53" t="s">
        <v>26</v>
      </c>
      <c r="D72" s="51" t="s">
        <v>5</v>
      </c>
      <c r="E72" s="33" t="s">
        <v>6</v>
      </c>
    </row>
    <row r="73" spans="2:5" ht="13.5" thickBot="1">
      <c r="B73" s="50"/>
      <c r="C73" s="54"/>
      <c r="D73" s="52"/>
      <c r="E73" s="34" t="s">
        <v>22</v>
      </c>
    </row>
    <row r="74" spans="2:5" ht="12.75">
      <c r="B74" s="15"/>
      <c r="C74" s="16"/>
      <c r="D74" s="16"/>
      <c r="E74" s="16"/>
    </row>
    <row r="75" spans="2:5" ht="12.75">
      <c r="B75" s="20" t="s">
        <v>10</v>
      </c>
      <c r="C75" s="16">
        <f>C14</f>
        <v>25505521</v>
      </c>
      <c r="D75" s="20">
        <f>D14</f>
        <v>15659162.92</v>
      </c>
      <c r="E75" s="20">
        <f>E14</f>
        <v>15659162.92</v>
      </c>
    </row>
    <row r="76" spans="2:5" ht="12.75">
      <c r="B76" s="20"/>
      <c r="C76" s="16"/>
      <c r="D76" s="20"/>
      <c r="E76" s="20"/>
    </row>
    <row r="77" spans="2:5" ht="25.5">
      <c r="B77" s="28" t="s">
        <v>38</v>
      </c>
      <c r="C77" s="16">
        <f>C78-C79</f>
        <v>0</v>
      </c>
      <c r="D77" s="20">
        <f>D78-D79</f>
        <v>-4484784.11</v>
      </c>
      <c r="E77" s="20">
        <f>E78-E79</f>
        <v>-4484784.11</v>
      </c>
    </row>
    <row r="78" spans="2:5" ht="12.75">
      <c r="B78" s="19" t="s">
        <v>29</v>
      </c>
      <c r="C78" s="16">
        <f>C46</f>
        <v>0</v>
      </c>
      <c r="D78" s="20">
        <f>D46</f>
        <v>0</v>
      </c>
      <c r="E78" s="20">
        <f>E46</f>
        <v>0</v>
      </c>
    </row>
    <row r="79" spans="2:5" ht="12.75">
      <c r="B79" s="19" t="s">
        <v>32</v>
      </c>
      <c r="C79" s="16">
        <f>C49</f>
        <v>0</v>
      </c>
      <c r="D79" s="20">
        <f>D49</f>
        <v>4484784.11</v>
      </c>
      <c r="E79" s="20">
        <f>E49</f>
        <v>4484784.11</v>
      </c>
    </row>
    <row r="80" spans="2:5" ht="12.75">
      <c r="B80" s="24"/>
      <c r="C80" s="16"/>
      <c r="D80" s="20"/>
      <c r="E80" s="20"/>
    </row>
    <row r="81" spans="2:5" ht="12.75">
      <c r="B81" s="24" t="s">
        <v>39</v>
      </c>
      <c r="C81" s="16">
        <f>C19</f>
        <v>24745694</v>
      </c>
      <c r="D81" s="16">
        <f>D19</f>
        <v>6863394.87</v>
      </c>
      <c r="E81" s="16">
        <f>E19</f>
        <v>6863394.87</v>
      </c>
    </row>
    <row r="82" spans="2:5" ht="12.75">
      <c r="B82" s="24"/>
      <c r="C82" s="16"/>
      <c r="D82" s="16"/>
      <c r="E82" s="16"/>
    </row>
    <row r="83" spans="2:5" ht="12.75">
      <c r="B83" s="24" t="s">
        <v>16</v>
      </c>
      <c r="C83" s="25"/>
      <c r="D83" s="16">
        <f>D23</f>
        <v>6278108.72</v>
      </c>
      <c r="E83" s="16">
        <f>E23</f>
        <v>0</v>
      </c>
    </row>
    <row r="84" spans="2:5" ht="12.75">
      <c r="B84" s="24"/>
      <c r="C84" s="16"/>
      <c r="D84" s="16"/>
      <c r="E84" s="16"/>
    </row>
    <row r="85" spans="2:5" ht="12.75">
      <c r="B85" s="26" t="s">
        <v>40</v>
      </c>
      <c r="C85" s="18">
        <f>C75+C77-C81+C83</f>
        <v>759827</v>
      </c>
      <c r="D85" s="17">
        <f>D75+D77-D81+D83</f>
        <v>10589092.659999998</v>
      </c>
      <c r="E85" s="17">
        <f>E75+E77-E81+E83</f>
        <v>4310983.939999999</v>
      </c>
    </row>
    <row r="86" spans="2:5" ht="12.75">
      <c r="B86" s="26"/>
      <c r="C86" s="18"/>
      <c r="D86" s="17"/>
      <c r="E86" s="17"/>
    </row>
    <row r="87" spans="2:5" ht="25.5">
      <c r="B87" s="27" t="s">
        <v>41</v>
      </c>
      <c r="C87" s="18">
        <f>C85-C77</f>
        <v>759827</v>
      </c>
      <c r="D87" s="17">
        <f>D85-D77</f>
        <v>15073876.77</v>
      </c>
      <c r="E87" s="17">
        <f>E85-E77</f>
        <v>8795768.049999999</v>
      </c>
    </row>
    <row r="88" spans="2:5" ht="13.5" thickBot="1">
      <c r="B88" s="21"/>
      <c r="C88" s="22"/>
      <c r="D88" s="21"/>
      <c r="E88" s="21"/>
    </row>
  </sheetData>
  <sheetProtection/>
  <mergeCells count="18">
    <mergeCell ref="B72:B73"/>
    <mergeCell ref="C72:C73"/>
    <mergeCell ref="D72:D73"/>
    <mergeCell ref="B3:E3"/>
    <mergeCell ref="B7:E7"/>
    <mergeCell ref="B54:B55"/>
    <mergeCell ref="D54:D55"/>
    <mergeCell ref="B41:B42"/>
    <mergeCell ref="C41:C42"/>
    <mergeCell ref="D41:D42"/>
    <mergeCell ref="B31:E31"/>
    <mergeCell ref="B2:E2"/>
    <mergeCell ref="B5:E5"/>
    <mergeCell ref="B6:E6"/>
    <mergeCell ref="B8:E8"/>
    <mergeCell ref="B10:B11"/>
    <mergeCell ref="D10:D11"/>
    <mergeCell ref="B4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3" r:id="rId1"/>
  <rowBreaks count="1" manualBreakCount="1">
    <brk id="70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emariano2684</cp:lastModifiedBy>
  <cp:lastPrinted>2019-07-26T05:23:46Z</cp:lastPrinted>
  <dcterms:created xsi:type="dcterms:W3CDTF">2016-10-11T20:00:09Z</dcterms:created>
  <dcterms:modified xsi:type="dcterms:W3CDTF">2020-04-21T03:54:42Z</dcterms:modified>
  <cp:category/>
  <cp:version/>
  <cp:contentType/>
  <cp:contentStatus/>
</cp:coreProperties>
</file>