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'F6d_EAEPED_CF'!$4:$12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<sst xmlns="http://schemas.openxmlformats.org/spreadsheetml/2006/main" count="81" uniqueCount="49">
  <si>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</si>
  <si>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</si>
  <si>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</si>
  <si>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</si>
  <si>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</si>
  <si>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</si>
  <si>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</si>
  <si>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</si>
  <si>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</si>
  <si>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</si>
  <si>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</si>
  <si>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</si>
  <si>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</si>
  <si>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</si>
  <si>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</si>
  <si>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</si>
  <si>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</si>
  <si>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</si>
  <si>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</si>
  <si>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</si>
  <si>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</si>
  <si>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</si>
  <si>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</si>
  <si>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</si>
  <si>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</si>
  <si>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</si>
  <si>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</si>
  <si>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</si>
  <si>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</si>
  <si>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</si>
  <si>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</si>
  <si>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</si>
  <si>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</si>
  <si>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</si>
  <si>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</si>
  <si>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</si>
  <si>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</si>
  <si>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</si>
  <si>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</si>
  <si>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</si>
  <si>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</si>
  <si>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</si>
  <si>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</si>
  <si>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</si>
  <si>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</si>
  <si>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</si>
  <si>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PALIZADA (a)</t>
  </si>
  <si>
    <t>Del 1 de Enero al 31 de Diciembre de 2019 (b)</t>
  </si>
  <si>
    <t>Cuenta Pública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</si>
</sst>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8"/>
      <name val="Calibri Light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4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0" fillId="0" borderId="8" applyNumberFormat="0" applyFill="0" applyAlignment="0" applyProtection="0"/>
    <xf numFmtId="0" fontId="1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7" fillId="0" borderId="1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164" fontId="18" fillId="0" borderId="10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4" fontId="17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vertical="center" wrapText="1" indent="2"/>
    </xf>
    <xf numFmtId="0" fontId="17" fillId="0" borderId="15" xfId="0" applyFont="1" applyBorder="1" applyAlignment="1">
      <alignment horizontal="left" vertical="center" indent="2"/>
    </xf>
    <xf numFmtId="164" fontId="17" fillId="0" borderId="16" xfId="0" applyNumberFormat="1" applyFont="1" applyBorder="1" applyAlignment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"/>
  <sheetViews>
    <sheetView tabSelected="1" workbookViewId="0" topLeftCell="A1">
      <pane ySplit="12" topLeftCell="A91" activePane="bottomLeft" state="frozen"/>
      <selection pane="topLeft" activeCell="A1" sqref="A1"/>
      <selection pane="bottomLeft" activeCell="A97" sqref="A97:IV103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9"/>
      <c r="B2" s="20"/>
      <c r="C2" s="20"/>
      <c r="D2" s="20"/>
      <c r="E2" s="20"/>
      <c r="F2" s="20"/>
      <c r="G2" s="21"/>
    </row>
    <row r="3" spans="1:7" ht="12.75">
      <c r="A3" s="16" t="s">
        <v>48</v>
      </c>
      <c r="B3" s="17"/>
      <c r="C3" s="17"/>
      <c r="D3" s="17"/>
      <c r="E3" s="17"/>
      <c r="F3" s="17"/>
      <c r="G3" s="18"/>
    </row>
    <row r="4" spans="1:7" ht="12.75">
      <c r="A4" s="16" t="s">
        <v>46</v>
      </c>
      <c r="B4" s="17"/>
      <c r="C4" s="17"/>
      <c r="D4" s="17"/>
      <c r="E4" s="17"/>
      <c r="F4" s="17"/>
      <c r="G4" s="18"/>
    </row>
    <row r="5" spans="1:7" ht="12.75">
      <c r="A5" s="16" t="s">
        <v>0</v>
      </c>
      <c r="B5" s="17"/>
      <c r="C5" s="17"/>
      <c r="D5" s="17"/>
      <c r="E5" s="17"/>
      <c r="F5" s="17"/>
      <c r="G5" s="18"/>
    </row>
    <row r="6" spans="1:7" ht="12.75">
      <c r="A6" s="16" t="s">
        <v>1</v>
      </c>
      <c r="B6" s="17"/>
      <c r="C6" s="17"/>
      <c r="D6" s="17"/>
      <c r="E6" s="17"/>
      <c r="F6" s="17"/>
      <c r="G6" s="18"/>
    </row>
    <row r="7" spans="1:7" ht="12.75">
      <c r="A7" s="16" t="s">
        <v>47</v>
      </c>
      <c r="B7" s="17"/>
      <c r="C7" s="17"/>
      <c r="D7" s="17"/>
      <c r="E7" s="17"/>
      <c r="F7" s="17"/>
      <c r="G7" s="18"/>
    </row>
    <row r="8" spans="1:7" ht="12.75">
      <c r="A8" s="16" t="s">
        <v>2</v>
      </c>
      <c r="B8" s="17"/>
      <c r="C8" s="17"/>
      <c r="D8" s="17"/>
      <c r="E8" s="17"/>
      <c r="F8" s="17"/>
      <c r="G8" s="18"/>
    </row>
    <row r="9" spans="1:7" ht="13.5" thickBot="1">
      <c r="A9" s="26"/>
      <c r="B9" s="27"/>
      <c r="C9" s="27"/>
      <c r="D9" s="27"/>
      <c r="E9" s="27"/>
      <c r="F9" s="27"/>
      <c r="G9" s="28"/>
    </row>
    <row r="10" spans="1:7" ht="15.75" customHeight="1">
      <c r="A10" s="22" t="s">
        <v>3</v>
      </c>
      <c r="B10" s="29" t="s">
        <v>4</v>
      </c>
      <c r="C10" s="30"/>
      <c r="D10" s="30"/>
      <c r="E10" s="30"/>
      <c r="F10" s="31"/>
      <c r="G10" s="24" t="s">
        <v>5</v>
      </c>
    </row>
    <row r="11" spans="1:7" ht="15.75" customHeight="1" thickBot="1">
      <c r="A11" s="22"/>
      <c r="B11" s="32"/>
      <c r="C11" s="33"/>
      <c r="D11" s="33"/>
      <c r="E11" s="33"/>
      <c r="F11" s="34"/>
      <c r="G11" s="24"/>
    </row>
    <row r="12" spans="1:7" ht="26.25" thickBot="1">
      <c r="A12" s="23"/>
      <c r="B12" s="14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25"/>
    </row>
    <row r="13" spans="1:7" ht="12.75">
      <c r="A13" s="6"/>
      <c r="B13" s="1"/>
      <c r="C13" s="1"/>
      <c r="D13" s="1"/>
      <c r="E13" s="1"/>
      <c r="F13" s="1"/>
      <c r="G13" s="1"/>
    </row>
    <row r="14" spans="1:7" ht="12.75">
      <c r="A14" s="7" t="s">
        <v>11</v>
      </c>
      <c r="B14" s="3">
        <f aca="true" t="shared" si="0" ref="B14:G14">B15+B25+B34+B45</f>
        <v>119605481</v>
      </c>
      <c r="C14" s="3">
        <f t="shared" si="0"/>
        <v>13232315.45</v>
      </c>
      <c r="D14" s="3">
        <f t="shared" si="0"/>
        <v>132837796.45</v>
      </c>
      <c r="E14" s="3">
        <f t="shared" si="0"/>
        <v>126717383.28</v>
      </c>
      <c r="F14" s="3">
        <f t="shared" si="0"/>
        <v>121499248.61000001</v>
      </c>
      <c r="G14" s="3">
        <f t="shared" si="0"/>
        <v>6120413.170000002</v>
      </c>
    </row>
    <row r="15" spans="1:7" ht="12.75">
      <c r="A15" s="7" t="s">
        <v>12</v>
      </c>
      <c r="B15" s="3">
        <f>SUM(B16:B23)</f>
        <v>53877795.64</v>
      </c>
      <c r="C15" s="3">
        <f>SUM(C16:C23)</f>
        <v>10982391.36</v>
      </c>
      <c r="D15" s="3">
        <f>SUM(D16:D23)</f>
        <v>64860187</v>
      </c>
      <c r="E15" s="3">
        <f>SUM(E16:E23)</f>
        <v>64860187</v>
      </c>
      <c r="F15" s="3">
        <f>SUM(F16:F23)</f>
        <v>63350671.83</v>
      </c>
      <c r="G15" s="3">
        <f>D15-E15</f>
        <v>0</v>
      </c>
    </row>
    <row r="16" spans="1:7" ht="12.75">
      <c r="A16" s="10" t="s">
        <v>13</v>
      </c>
      <c r="B16" s="4">
        <v>19432325.01</v>
      </c>
      <c r="C16" s="4">
        <v>3903313.57</v>
      </c>
      <c r="D16" s="4">
        <f>B16+C16</f>
        <v>23335638.580000002</v>
      </c>
      <c r="E16" s="4">
        <v>23335638.58</v>
      </c>
      <c r="F16" s="4">
        <v>22738546.88</v>
      </c>
      <c r="G16" s="4">
        <f aca="true" t="shared" si="1" ref="G16:G23">D16-E16</f>
        <v>0</v>
      </c>
    </row>
    <row r="17" spans="1:7" ht="12.75">
      <c r="A17" s="10" t="s">
        <v>14</v>
      </c>
      <c r="B17" s="4"/>
      <c r="C17" s="4"/>
      <c r="D17" s="4">
        <f aca="true" t="shared" si="2" ref="D17:D23">B17+C17</f>
        <v>0</v>
      </c>
      <c r="E17" s="4"/>
      <c r="F17" s="4"/>
      <c r="G17" s="4">
        <f t="shared" si="1"/>
        <v>0</v>
      </c>
    </row>
    <row r="18" spans="1:7" ht="12.75">
      <c r="A18" s="10" t="s">
        <v>15</v>
      </c>
      <c r="B18" s="4">
        <v>1626277</v>
      </c>
      <c r="C18" s="4">
        <v>-15389.35</v>
      </c>
      <c r="D18" s="4">
        <f t="shared" si="2"/>
        <v>1610887.65</v>
      </c>
      <c r="E18" s="4">
        <v>1610887.65</v>
      </c>
      <c r="F18" s="4">
        <v>1590992.84</v>
      </c>
      <c r="G18" s="4">
        <f t="shared" si="1"/>
        <v>0</v>
      </c>
    </row>
    <row r="19" spans="1:7" ht="12.75">
      <c r="A19" s="10" t="s">
        <v>16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17</v>
      </c>
      <c r="B20" s="4">
        <v>13321279.15</v>
      </c>
      <c r="C20" s="4">
        <v>-87027.14</v>
      </c>
      <c r="D20" s="4">
        <f t="shared" si="2"/>
        <v>13234252.01</v>
      </c>
      <c r="E20" s="4">
        <v>13234252.01</v>
      </c>
      <c r="F20" s="4">
        <v>13049000.94</v>
      </c>
      <c r="G20" s="4">
        <f t="shared" si="1"/>
        <v>0</v>
      </c>
    </row>
    <row r="21" spans="1:7" ht="12.75">
      <c r="A21" s="10" t="s">
        <v>18</v>
      </c>
      <c r="B21" s="4"/>
      <c r="C21" s="4"/>
      <c r="D21" s="4">
        <f t="shared" si="2"/>
        <v>0</v>
      </c>
      <c r="E21" s="4"/>
      <c r="F21" s="4"/>
      <c r="G21" s="4">
        <f t="shared" si="1"/>
        <v>0</v>
      </c>
    </row>
    <row r="22" spans="1:7" ht="12.75">
      <c r="A22" s="10" t="s">
        <v>19</v>
      </c>
      <c r="B22" s="4">
        <v>138367.12</v>
      </c>
      <c r="C22" s="4">
        <v>259202.98</v>
      </c>
      <c r="D22" s="4">
        <f t="shared" si="2"/>
        <v>397570.1</v>
      </c>
      <c r="E22" s="4">
        <v>397570.1</v>
      </c>
      <c r="F22" s="4">
        <v>313029.5</v>
      </c>
      <c r="G22" s="4">
        <f t="shared" si="1"/>
        <v>0</v>
      </c>
    </row>
    <row r="23" spans="1:7" ht="12.75">
      <c r="A23" s="10" t="s">
        <v>20</v>
      </c>
      <c r="B23" s="4">
        <v>19359547.36</v>
      </c>
      <c r="C23" s="4">
        <v>6922291.3</v>
      </c>
      <c r="D23" s="4">
        <f t="shared" si="2"/>
        <v>26281838.66</v>
      </c>
      <c r="E23" s="4">
        <v>26281838.66</v>
      </c>
      <c r="F23" s="4">
        <v>25659101.67</v>
      </c>
      <c r="G23" s="4">
        <f t="shared" si="1"/>
        <v>0</v>
      </c>
    </row>
    <row r="24" spans="1:7" ht="12.75">
      <c r="A24" s="8"/>
      <c r="B24" s="4"/>
      <c r="C24" s="4"/>
      <c r="D24" s="4"/>
      <c r="E24" s="4"/>
      <c r="F24" s="4"/>
      <c r="G24" s="4"/>
    </row>
    <row r="25" spans="1:7" ht="12.75">
      <c r="A25" s="7" t="s">
        <v>21</v>
      </c>
      <c r="B25" s="3">
        <f>SUM(B26:B32)</f>
        <v>65170874.35999999</v>
      </c>
      <c r="C25" s="3">
        <f>SUM(C26:C32)</f>
        <v>355008.9500000002</v>
      </c>
      <c r="D25" s="3">
        <f>SUM(D26:D32)</f>
        <v>65525883.31</v>
      </c>
      <c r="E25" s="3">
        <f>SUM(E26:E32)</f>
        <v>59405470.14</v>
      </c>
      <c r="F25" s="3">
        <f>SUM(F26:F32)</f>
        <v>55811344.440000005</v>
      </c>
      <c r="G25" s="3">
        <f aca="true" t="shared" si="3" ref="G25:G32">D25-E25</f>
        <v>6120413.170000002</v>
      </c>
    </row>
    <row r="26" spans="1:7" ht="12.75">
      <c r="A26" s="10" t="s">
        <v>22</v>
      </c>
      <c r="B26" s="4">
        <v>2416685.26</v>
      </c>
      <c r="C26" s="4">
        <v>538117.34</v>
      </c>
      <c r="D26" s="4">
        <f>B26+C26</f>
        <v>2954802.5999999996</v>
      </c>
      <c r="E26" s="4">
        <v>2954802.6</v>
      </c>
      <c r="F26" s="4">
        <v>2735747.61</v>
      </c>
      <c r="G26" s="4">
        <f t="shared" si="3"/>
        <v>0</v>
      </c>
    </row>
    <row r="27" spans="1:7" ht="12.75">
      <c r="A27" s="10" t="s">
        <v>23</v>
      </c>
      <c r="B27" s="4">
        <v>8737354.02</v>
      </c>
      <c r="C27" s="4">
        <v>5836391.01</v>
      </c>
      <c r="D27" s="4">
        <f aca="true" t="shared" si="4" ref="D27:D32">B27+C27</f>
        <v>14573745.03</v>
      </c>
      <c r="E27" s="4">
        <v>8453331.86</v>
      </c>
      <c r="F27" s="4">
        <v>8355673.57</v>
      </c>
      <c r="G27" s="4">
        <f t="shared" si="3"/>
        <v>6120413.17</v>
      </c>
    </row>
    <row r="28" spans="1:7" ht="12.75">
      <c r="A28" s="10" t="s">
        <v>24</v>
      </c>
      <c r="B28" s="4">
        <v>2194676</v>
      </c>
      <c r="C28" s="4">
        <v>432418.11</v>
      </c>
      <c r="D28" s="4">
        <f t="shared" si="4"/>
        <v>2627094.11</v>
      </c>
      <c r="E28" s="4">
        <v>2627094.11</v>
      </c>
      <c r="F28" s="4">
        <v>2601121.88</v>
      </c>
      <c r="G28" s="4">
        <f t="shared" si="3"/>
        <v>0</v>
      </c>
    </row>
    <row r="29" spans="1:7" ht="12.75">
      <c r="A29" s="10" t="s">
        <v>25</v>
      </c>
      <c r="B29" s="4">
        <v>13471990.27</v>
      </c>
      <c r="C29" s="4">
        <v>-4863947.81</v>
      </c>
      <c r="D29" s="4">
        <f t="shared" si="4"/>
        <v>8608042.46</v>
      </c>
      <c r="E29" s="4">
        <v>8608042.46</v>
      </c>
      <c r="F29" s="4">
        <v>5499689.03</v>
      </c>
      <c r="G29" s="4">
        <f t="shared" si="3"/>
        <v>0</v>
      </c>
    </row>
    <row r="30" spans="1:7" ht="12.75">
      <c r="A30" s="10" t="s">
        <v>26</v>
      </c>
      <c r="B30" s="4">
        <v>25000000</v>
      </c>
      <c r="C30" s="4">
        <v>-2181891.68</v>
      </c>
      <c r="D30" s="4">
        <f t="shared" si="4"/>
        <v>22818108.32</v>
      </c>
      <c r="E30" s="4">
        <v>22818108.32</v>
      </c>
      <c r="F30" s="4">
        <v>22744522.33</v>
      </c>
      <c r="G30" s="4">
        <f t="shared" si="3"/>
        <v>0</v>
      </c>
    </row>
    <row r="31" spans="1:7" ht="12.75">
      <c r="A31" s="10" t="s">
        <v>27</v>
      </c>
      <c r="B31" s="4">
        <v>11448841.8</v>
      </c>
      <c r="C31" s="4">
        <v>360128.08</v>
      </c>
      <c r="D31" s="4">
        <f t="shared" si="4"/>
        <v>11808969.88</v>
      </c>
      <c r="E31" s="4">
        <v>11808969.88</v>
      </c>
      <c r="F31" s="4">
        <v>11779229.82</v>
      </c>
      <c r="G31" s="4">
        <f t="shared" si="3"/>
        <v>0</v>
      </c>
    </row>
    <row r="32" spans="1:7" ht="12.75">
      <c r="A32" s="10" t="s">
        <v>28</v>
      </c>
      <c r="B32" s="4">
        <v>1901327.01</v>
      </c>
      <c r="C32" s="4">
        <v>233793.9</v>
      </c>
      <c r="D32" s="4">
        <f t="shared" si="4"/>
        <v>2135120.91</v>
      </c>
      <c r="E32" s="4">
        <v>2135120.91</v>
      </c>
      <c r="F32" s="4">
        <v>2095360.2</v>
      </c>
      <c r="G32" s="4">
        <f t="shared" si="3"/>
        <v>0</v>
      </c>
    </row>
    <row r="33" spans="1:7" ht="12.75">
      <c r="A33" s="8"/>
      <c r="B33" s="4"/>
      <c r="C33" s="4"/>
      <c r="D33" s="4"/>
      <c r="E33" s="4"/>
      <c r="F33" s="4"/>
      <c r="G33" s="4"/>
    </row>
    <row r="34" spans="1:7" ht="12.75">
      <c r="A34" s="7" t="s">
        <v>29</v>
      </c>
      <c r="B34" s="3">
        <f>SUM(B35:B43)</f>
        <v>556811</v>
      </c>
      <c r="C34" s="3">
        <f>SUM(C35:C43)</f>
        <v>1894915.14</v>
      </c>
      <c r="D34" s="3">
        <f>SUM(D35:D43)</f>
        <v>2451726.1399999997</v>
      </c>
      <c r="E34" s="3">
        <f>SUM(E35:E43)</f>
        <v>2451726.14</v>
      </c>
      <c r="F34" s="3">
        <f>SUM(F35:F43)</f>
        <v>2337232.34</v>
      </c>
      <c r="G34" s="3">
        <f aca="true" t="shared" si="5" ref="G34:G43">D34-E34</f>
        <v>0</v>
      </c>
    </row>
    <row r="35" spans="1:7" ht="12.75">
      <c r="A35" s="10" t="s">
        <v>30</v>
      </c>
      <c r="B35" s="4"/>
      <c r="C35" s="4"/>
      <c r="D35" s="4">
        <f>B35+C35</f>
        <v>0</v>
      </c>
      <c r="E35" s="4"/>
      <c r="F35" s="4"/>
      <c r="G35" s="4">
        <f t="shared" si="5"/>
        <v>0</v>
      </c>
    </row>
    <row r="36" spans="1:7" ht="12.75">
      <c r="A36" s="10" t="s">
        <v>31</v>
      </c>
      <c r="B36" s="4"/>
      <c r="C36" s="4"/>
      <c r="D36" s="4">
        <f aca="true" t="shared" si="6" ref="D36:D43">B36+C36</f>
        <v>0</v>
      </c>
      <c r="E36" s="4"/>
      <c r="F36" s="4"/>
      <c r="G36" s="4">
        <f t="shared" si="5"/>
        <v>0</v>
      </c>
    </row>
    <row r="37" spans="1:7" ht="12.75">
      <c r="A37" s="10" t="s">
        <v>32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33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34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35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10" t="s">
        <v>36</v>
      </c>
      <c r="B41" s="4">
        <v>556811</v>
      </c>
      <c r="C41" s="4">
        <v>1894915.14</v>
      </c>
      <c r="D41" s="4">
        <f t="shared" si="6"/>
        <v>2451726.1399999997</v>
      </c>
      <c r="E41" s="4">
        <v>2451726.14</v>
      </c>
      <c r="F41" s="4">
        <v>2337232.34</v>
      </c>
      <c r="G41" s="4">
        <f t="shared" si="5"/>
        <v>0</v>
      </c>
    </row>
    <row r="42" spans="1:7" ht="12.75">
      <c r="A42" s="10" t="s">
        <v>37</v>
      </c>
      <c r="B42" s="4"/>
      <c r="C42" s="4"/>
      <c r="D42" s="4">
        <f t="shared" si="6"/>
        <v>0</v>
      </c>
      <c r="E42" s="4"/>
      <c r="F42" s="4"/>
      <c r="G42" s="4">
        <f t="shared" si="5"/>
        <v>0</v>
      </c>
    </row>
    <row r="43" spans="1:7" ht="12.75">
      <c r="A43" s="10" t="s">
        <v>38</v>
      </c>
      <c r="B43" s="4"/>
      <c r="C43" s="4"/>
      <c r="D43" s="4">
        <f t="shared" si="6"/>
        <v>0</v>
      </c>
      <c r="E43" s="4"/>
      <c r="F43" s="4"/>
      <c r="G43" s="4">
        <f t="shared" si="5"/>
        <v>0</v>
      </c>
    </row>
    <row r="44" spans="1:7" ht="12.75">
      <c r="A44" s="8"/>
      <c r="B44" s="4"/>
      <c r="C44" s="4"/>
      <c r="D44" s="4"/>
      <c r="E44" s="4"/>
      <c r="F44" s="4"/>
      <c r="G44" s="4"/>
    </row>
    <row r="45" spans="1:7" ht="12.75">
      <c r="A45" s="7" t="s">
        <v>39</v>
      </c>
      <c r="B45" s="3">
        <f>SUM(B46:B49)</f>
        <v>0</v>
      </c>
      <c r="C45" s="3">
        <f>SUM(C46:C49)</f>
        <v>0</v>
      </c>
      <c r="D45" s="3">
        <f>SUM(D46:D49)</f>
        <v>0</v>
      </c>
      <c r="E45" s="3">
        <f>SUM(E46:E49)</f>
        <v>0</v>
      </c>
      <c r="F45" s="3">
        <f>SUM(F46:F49)</f>
        <v>0</v>
      </c>
      <c r="G45" s="3">
        <f>D45-E45</f>
        <v>0</v>
      </c>
    </row>
    <row r="46" spans="1:7" ht="12.75">
      <c r="A46" s="10" t="s">
        <v>40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25.5">
      <c r="A47" s="11" t="s">
        <v>41</v>
      </c>
      <c r="B47" s="4"/>
      <c r="C47" s="4"/>
      <c r="D47" s="4">
        <f>B47+C47</f>
        <v>0</v>
      </c>
      <c r="E47" s="4"/>
      <c r="F47" s="4"/>
      <c r="G47" s="4">
        <f>D47-E47</f>
        <v>0</v>
      </c>
    </row>
    <row r="48" spans="1:7" ht="12.75">
      <c r="A48" s="10" t="s">
        <v>42</v>
      </c>
      <c r="B48" s="4"/>
      <c r="C48" s="4"/>
      <c r="D48" s="4">
        <f>B48+C48</f>
        <v>0</v>
      </c>
      <c r="E48" s="4"/>
      <c r="F48" s="4"/>
      <c r="G48" s="4">
        <f>D48-E48</f>
        <v>0</v>
      </c>
    </row>
    <row r="49" spans="1:7" ht="12.75">
      <c r="A49" s="10" t="s">
        <v>43</v>
      </c>
      <c r="B49" s="4"/>
      <c r="C49" s="4"/>
      <c r="D49" s="4">
        <f>B49+C49</f>
        <v>0</v>
      </c>
      <c r="E49" s="4"/>
      <c r="F49" s="4"/>
      <c r="G49" s="4">
        <f>D49-E49</f>
        <v>0</v>
      </c>
    </row>
    <row r="50" spans="1:7" ht="12.75">
      <c r="A50" s="8"/>
      <c r="B50" s="4"/>
      <c r="C50" s="4"/>
      <c r="D50" s="4"/>
      <c r="E50" s="4"/>
      <c r="F50" s="4"/>
      <c r="G50" s="4"/>
    </row>
    <row r="51" spans="1:7" ht="12.75">
      <c r="A51" s="7" t="s">
        <v>44</v>
      </c>
      <c r="B51" s="3">
        <f>B52+B62+B71+B82</f>
        <v>24745694</v>
      </c>
      <c r="C51" s="3">
        <f>C52+C62+C71+C82</f>
        <v>15787432.510000002</v>
      </c>
      <c r="D51" s="3">
        <f>D52+D62+D71+D82</f>
        <v>40533126.51</v>
      </c>
      <c r="E51" s="3">
        <f>E52+E62+E71+E82</f>
        <v>40044400.5</v>
      </c>
      <c r="F51" s="3">
        <f>F52+F62+F71+F82</f>
        <v>35111672.64</v>
      </c>
      <c r="G51" s="3">
        <f aca="true" t="shared" si="7" ref="G51:G86">D51-E51</f>
        <v>488726.0099999979</v>
      </c>
    </row>
    <row r="52" spans="1:7" ht="12.75">
      <c r="A52" s="7" t="s">
        <v>12</v>
      </c>
      <c r="B52" s="3">
        <f>SUM(B53:B60)</f>
        <v>7567117.51</v>
      </c>
      <c r="C52" s="3">
        <f>SUM(C53:C60)</f>
        <v>5996986.01</v>
      </c>
      <c r="D52" s="3">
        <f>SUM(D53:D60)</f>
        <v>13564103.52</v>
      </c>
      <c r="E52" s="3">
        <f>SUM(E53:E60)</f>
        <v>13529136.61</v>
      </c>
      <c r="F52" s="3">
        <f>SUM(F53:F60)</f>
        <v>11410947.86</v>
      </c>
      <c r="G52" s="3">
        <f t="shared" si="7"/>
        <v>34966.91000000015</v>
      </c>
    </row>
    <row r="53" spans="1:7" ht="12.75">
      <c r="A53" s="10" t="s">
        <v>13</v>
      </c>
      <c r="B53" s="4">
        <v>699965</v>
      </c>
      <c r="C53" s="4">
        <v>1975185.64</v>
      </c>
      <c r="D53" s="4">
        <f>B53+C53</f>
        <v>2675150.6399999997</v>
      </c>
      <c r="E53" s="4">
        <v>2649685.64</v>
      </c>
      <c r="F53" s="4">
        <v>785748.52</v>
      </c>
      <c r="G53" s="4">
        <f t="shared" si="7"/>
        <v>25464.999999999534</v>
      </c>
    </row>
    <row r="54" spans="1:7" ht="12.75">
      <c r="A54" s="10" t="s">
        <v>14</v>
      </c>
      <c r="B54" s="4"/>
      <c r="C54" s="4"/>
      <c r="D54" s="4">
        <f aca="true" t="shared" si="8" ref="D54:D60">B54+C54</f>
        <v>0</v>
      </c>
      <c r="E54" s="4"/>
      <c r="F54" s="4"/>
      <c r="G54" s="4">
        <f t="shared" si="7"/>
        <v>0</v>
      </c>
    </row>
    <row r="55" spans="1:7" ht="12.75">
      <c r="A55" s="10" t="s">
        <v>15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16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17</v>
      </c>
      <c r="B57" s="4">
        <v>215000</v>
      </c>
      <c r="C57" s="4">
        <v>5237.65</v>
      </c>
      <c r="D57" s="4">
        <f t="shared" si="8"/>
        <v>220237.65</v>
      </c>
      <c r="E57" s="4">
        <v>210820.69</v>
      </c>
      <c r="F57" s="4">
        <v>181450</v>
      </c>
      <c r="G57" s="4">
        <f t="shared" si="7"/>
        <v>9416.959999999992</v>
      </c>
    </row>
    <row r="58" spans="1:7" ht="12.75">
      <c r="A58" s="10" t="s">
        <v>18</v>
      </c>
      <c r="B58" s="4"/>
      <c r="C58" s="4"/>
      <c r="D58" s="4">
        <f t="shared" si="8"/>
        <v>0</v>
      </c>
      <c r="E58" s="4"/>
      <c r="F58" s="4"/>
      <c r="G58" s="4">
        <f t="shared" si="7"/>
        <v>0</v>
      </c>
    </row>
    <row r="59" spans="1:7" ht="12.75">
      <c r="A59" s="10" t="s">
        <v>19</v>
      </c>
      <c r="B59" s="4">
        <v>5776575.89</v>
      </c>
      <c r="C59" s="4">
        <v>-52754.7</v>
      </c>
      <c r="D59" s="4">
        <f t="shared" si="8"/>
        <v>5723821.1899999995</v>
      </c>
      <c r="E59" s="4">
        <v>5723821.19</v>
      </c>
      <c r="F59" s="4">
        <v>5600931.47</v>
      </c>
      <c r="G59" s="4">
        <f t="shared" si="7"/>
        <v>0</v>
      </c>
    </row>
    <row r="60" spans="1:7" ht="12.75">
      <c r="A60" s="10" t="s">
        <v>20</v>
      </c>
      <c r="B60" s="4">
        <v>875576.62</v>
      </c>
      <c r="C60" s="4">
        <v>4069317.42</v>
      </c>
      <c r="D60" s="4">
        <f t="shared" si="8"/>
        <v>4944894.04</v>
      </c>
      <c r="E60" s="4">
        <v>4944809.09</v>
      </c>
      <c r="F60" s="4">
        <v>4842817.87</v>
      </c>
      <c r="G60" s="4">
        <f t="shared" si="7"/>
        <v>84.95000000018626</v>
      </c>
    </row>
    <row r="61" spans="1:7" ht="12.75">
      <c r="A61" s="8"/>
      <c r="B61" s="4"/>
      <c r="C61" s="4"/>
      <c r="D61" s="4"/>
      <c r="E61" s="4"/>
      <c r="F61" s="4"/>
      <c r="G61" s="4"/>
    </row>
    <row r="62" spans="1:7" ht="12.75">
      <c r="A62" s="7" t="s">
        <v>21</v>
      </c>
      <c r="B62" s="3">
        <f>SUM(B63:B69)</f>
        <v>17178576.49</v>
      </c>
      <c r="C62" s="3">
        <f>SUM(C63:C69)</f>
        <v>9787525.620000001</v>
      </c>
      <c r="D62" s="3">
        <f>SUM(D63:D69)</f>
        <v>26966102.11</v>
      </c>
      <c r="E62" s="3">
        <f>SUM(E63:E69)</f>
        <v>26512343.009999998</v>
      </c>
      <c r="F62" s="3">
        <f>SUM(F63:F69)</f>
        <v>23700724.78</v>
      </c>
      <c r="G62" s="3">
        <f t="shared" si="7"/>
        <v>453759.1000000015</v>
      </c>
    </row>
    <row r="63" spans="1:7" ht="12.75">
      <c r="A63" s="10" t="s">
        <v>22</v>
      </c>
      <c r="B63" s="4">
        <v>1543737.75</v>
      </c>
      <c r="C63" s="4">
        <v>-208275.7</v>
      </c>
      <c r="D63" s="4">
        <f>B63+C63</f>
        <v>1335462.05</v>
      </c>
      <c r="E63" s="4">
        <v>881705.89</v>
      </c>
      <c r="F63" s="4">
        <v>756276.69</v>
      </c>
      <c r="G63" s="4">
        <f t="shared" si="7"/>
        <v>453756.16000000003</v>
      </c>
    </row>
    <row r="64" spans="1:7" ht="12.75">
      <c r="A64" s="10" t="s">
        <v>23</v>
      </c>
      <c r="B64" s="4">
        <v>14298048</v>
      </c>
      <c r="C64" s="4">
        <v>10005645.67</v>
      </c>
      <c r="D64" s="4">
        <f aca="true" t="shared" si="9" ref="D64:D69">B64+C64</f>
        <v>24303693.67</v>
      </c>
      <c r="E64" s="4">
        <v>24303690.74</v>
      </c>
      <c r="F64" s="4">
        <v>21634431.93</v>
      </c>
      <c r="G64" s="4">
        <f t="shared" si="7"/>
        <v>2.930000003427267</v>
      </c>
    </row>
    <row r="65" spans="1:7" ht="12.75">
      <c r="A65" s="10" t="s">
        <v>24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25</v>
      </c>
      <c r="B66" s="4">
        <v>1246790.74</v>
      </c>
      <c r="C66" s="4">
        <v>-1229860.52</v>
      </c>
      <c r="D66" s="4">
        <f t="shared" si="9"/>
        <v>16930.219999999972</v>
      </c>
      <c r="E66" s="4">
        <v>16930.22</v>
      </c>
      <c r="F66" s="4">
        <v>0</v>
      </c>
      <c r="G66" s="4">
        <f t="shared" si="7"/>
        <v>-2.9103830456733704E-11</v>
      </c>
    </row>
    <row r="67" spans="1:7" ht="12.75">
      <c r="A67" s="10" t="s">
        <v>26</v>
      </c>
      <c r="B67" s="4">
        <v>0</v>
      </c>
      <c r="C67" s="4">
        <v>1310016.17</v>
      </c>
      <c r="D67" s="4">
        <f t="shared" si="9"/>
        <v>1310016.17</v>
      </c>
      <c r="E67" s="4">
        <v>1310016.16</v>
      </c>
      <c r="F67" s="4">
        <v>1310016.16</v>
      </c>
      <c r="G67" s="4">
        <f t="shared" si="7"/>
        <v>0.010000000009313226</v>
      </c>
    </row>
    <row r="68" spans="1:7" ht="12.75">
      <c r="A68" s="10" t="s">
        <v>27</v>
      </c>
      <c r="B68" s="4"/>
      <c r="C68" s="4"/>
      <c r="D68" s="4">
        <f t="shared" si="9"/>
        <v>0</v>
      </c>
      <c r="E68" s="4"/>
      <c r="F68" s="4"/>
      <c r="G68" s="4">
        <f t="shared" si="7"/>
        <v>0</v>
      </c>
    </row>
    <row r="69" spans="1:7" ht="12.75">
      <c r="A69" s="10" t="s">
        <v>28</v>
      </c>
      <c r="B69" s="4">
        <v>90000</v>
      </c>
      <c r="C69" s="4">
        <v>-90000</v>
      </c>
      <c r="D69" s="4">
        <f t="shared" si="9"/>
        <v>0</v>
      </c>
      <c r="E69" s="4">
        <v>0</v>
      </c>
      <c r="F69" s="4">
        <v>0</v>
      </c>
      <c r="G69" s="4">
        <f t="shared" si="7"/>
        <v>0</v>
      </c>
    </row>
    <row r="70" spans="1:7" ht="12.75">
      <c r="A70" s="8"/>
      <c r="B70" s="4"/>
      <c r="C70" s="4"/>
      <c r="D70" s="4"/>
      <c r="E70" s="4"/>
      <c r="F70" s="4"/>
      <c r="G70" s="4"/>
    </row>
    <row r="71" spans="1:7" ht="12.75">
      <c r="A71" s="7" t="s">
        <v>29</v>
      </c>
      <c r="B71" s="3">
        <f>SUM(B72:B80)</f>
        <v>0</v>
      </c>
      <c r="C71" s="3">
        <f>SUM(C72:C80)</f>
        <v>2920.88</v>
      </c>
      <c r="D71" s="3">
        <f>SUM(D72:D80)</f>
        <v>2920.88</v>
      </c>
      <c r="E71" s="3">
        <f>SUM(E72:E80)</f>
        <v>2920.88</v>
      </c>
      <c r="F71" s="3">
        <f>SUM(F72:F80)</f>
        <v>0</v>
      </c>
      <c r="G71" s="3">
        <f t="shared" si="7"/>
        <v>0</v>
      </c>
    </row>
    <row r="72" spans="1:7" ht="12.75">
      <c r="A72" s="10" t="s">
        <v>30</v>
      </c>
      <c r="B72" s="4"/>
      <c r="C72" s="4"/>
      <c r="D72" s="4">
        <f>B72+C72</f>
        <v>0</v>
      </c>
      <c r="E72" s="4"/>
      <c r="F72" s="4"/>
      <c r="G72" s="4">
        <f t="shared" si="7"/>
        <v>0</v>
      </c>
    </row>
    <row r="73" spans="1:7" ht="12.75">
      <c r="A73" s="10" t="s">
        <v>31</v>
      </c>
      <c r="B73" s="4"/>
      <c r="C73" s="4"/>
      <c r="D73" s="4">
        <f aca="true" t="shared" si="10" ref="D73:D80">B73+C73</f>
        <v>0</v>
      </c>
      <c r="E73" s="4"/>
      <c r="F73" s="4"/>
      <c r="G73" s="4">
        <f t="shared" si="7"/>
        <v>0</v>
      </c>
    </row>
    <row r="74" spans="1:7" ht="12.75">
      <c r="A74" s="10" t="s">
        <v>32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33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34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0" t="s">
        <v>35</v>
      </c>
      <c r="B77" s="4"/>
      <c r="C77" s="4"/>
      <c r="D77" s="4">
        <f t="shared" si="10"/>
        <v>0</v>
      </c>
      <c r="E77" s="4"/>
      <c r="F77" s="4"/>
      <c r="G77" s="4">
        <f t="shared" si="7"/>
        <v>0</v>
      </c>
    </row>
    <row r="78" spans="1:7" ht="12.75">
      <c r="A78" s="10" t="s">
        <v>36</v>
      </c>
      <c r="B78" s="4">
        <v>0</v>
      </c>
      <c r="C78" s="4">
        <v>2920.88</v>
      </c>
      <c r="D78" s="4">
        <f t="shared" si="10"/>
        <v>2920.88</v>
      </c>
      <c r="E78" s="4">
        <v>2920.88</v>
      </c>
      <c r="F78" s="4">
        <v>0</v>
      </c>
      <c r="G78" s="4">
        <f t="shared" si="7"/>
        <v>0</v>
      </c>
    </row>
    <row r="79" spans="1:7" ht="12.75">
      <c r="A79" s="10" t="s">
        <v>37</v>
      </c>
      <c r="B79" s="4"/>
      <c r="C79" s="4"/>
      <c r="D79" s="4">
        <f t="shared" si="10"/>
        <v>0</v>
      </c>
      <c r="E79" s="4"/>
      <c r="F79" s="4"/>
      <c r="G79" s="4">
        <f t="shared" si="7"/>
        <v>0</v>
      </c>
    </row>
    <row r="80" spans="1:7" ht="12.75">
      <c r="A80" s="12" t="s">
        <v>38</v>
      </c>
      <c r="B80" s="13"/>
      <c r="C80" s="13"/>
      <c r="D80" s="13">
        <f t="shared" si="10"/>
        <v>0</v>
      </c>
      <c r="E80" s="13"/>
      <c r="F80" s="13"/>
      <c r="G80" s="13">
        <f t="shared" si="7"/>
        <v>0</v>
      </c>
    </row>
    <row r="81" spans="1:7" ht="12.75">
      <c r="A81" s="8"/>
      <c r="B81" s="4"/>
      <c r="C81" s="4"/>
      <c r="D81" s="4"/>
      <c r="E81" s="4"/>
      <c r="F81" s="4"/>
      <c r="G81" s="4"/>
    </row>
    <row r="82" spans="1:7" ht="12.75">
      <c r="A82" s="7" t="s">
        <v>39</v>
      </c>
      <c r="B82" s="3">
        <f>SUM(B83:B86)</f>
        <v>0</v>
      </c>
      <c r="C82" s="3">
        <f>SUM(C83:C86)</f>
        <v>0</v>
      </c>
      <c r="D82" s="3">
        <f>SUM(D83:D86)</f>
        <v>0</v>
      </c>
      <c r="E82" s="3">
        <f>SUM(E83:E86)</f>
        <v>0</v>
      </c>
      <c r="F82" s="3">
        <f>SUM(F83:F86)</f>
        <v>0</v>
      </c>
      <c r="G82" s="3">
        <f t="shared" si="7"/>
        <v>0</v>
      </c>
    </row>
    <row r="83" spans="1:7" ht="12.75">
      <c r="A83" s="10" t="s">
        <v>40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25.5">
      <c r="A84" s="11" t="s">
        <v>41</v>
      </c>
      <c r="B84" s="4"/>
      <c r="C84" s="4"/>
      <c r="D84" s="4">
        <f>B84+C84</f>
        <v>0</v>
      </c>
      <c r="E84" s="4"/>
      <c r="F84" s="4"/>
      <c r="G84" s="4">
        <f t="shared" si="7"/>
        <v>0</v>
      </c>
    </row>
    <row r="85" spans="1:7" ht="12.75">
      <c r="A85" s="10" t="s">
        <v>42</v>
      </c>
      <c r="B85" s="4"/>
      <c r="C85" s="4"/>
      <c r="D85" s="4">
        <f>B85+C85</f>
        <v>0</v>
      </c>
      <c r="E85" s="4"/>
      <c r="F85" s="4"/>
      <c r="G85" s="4">
        <f t="shared" si="7"/>
        <v>0</v>
      </c>
    </row>
    <row r="86" spans="1:7" ht="12.75">
      <c r="A86" s="10" t="s">
        <v>43</v>
      </c>
      <c r="B86" s="4"/>
      <c r="C86" s="4"/>
      <c r="D86" s="4">
        <f>B86+C86</f>
        <v>0</v>
      </c>
      <c r="E86" s="4"/>
      <c r="F86" s="4"/>
      <c r="G86" s="4">
        <f t="shared" si="7"/>
        <v>0</v>
      </c>
    </row>
    <row r="87" spans="1:7" ht="12.75">
      <c r="A87" s="8"/>
      <c r="B87" s="4"/>
      <c r="C87" s="4"/>
      <c r="D87" s="4"/>
      <c r="E87" s="4"/>
      <c r="F87" s="4"/>
      <c r="G87" s="4"/>
    </row>
    <row r="88" spans="1:7" ht="12.75">
      <c r="A88" s="7" t="s">
        <v>45</v>
      </c>
      <c r="B88" s="3">
        <f aca="true" t="shared" si="11" ref="B88:G88">B14+B51</f>
        <v>144351175</v>
      </c>
      <c r="C88" s="3">
        <f t="shared" si="11"/>
        <v>29019747.96</v>
      </c>
      <c r="D88" s="3">
        <f t="shared" si="11"/>
        <v>173370922.96</v>
      </c>
      <c r="E88" s="3">
        <f t="shared" si="11"/>
        <v>166761783.78</v>
      </c>
      <c r="F88" s="3">
        <f t="shared" si="11"/>
        <v>156610921.25</v>
      </c>
      <c r="G88" s="3">
        <f t="shared" si="11"/>
        <v>6609139.18</v>
      </c>
    </row>
    <row r="89" spans="1:7" ht="13.5" thickBot="1">
      <c r="A89" s="9"/>
      <c r="B89" s="5"/>
      <c r="C89" s="5"/>
      <c r="D89" s="5"/>
      <c r="E89" s="5"/>
      <c r="F89" s="5"/>
      <c r="G89" s="5"/>
    </row>
  </sheetData>
  <sheetProtection/>
  <mergeCells count="11">
    <mergeCell ref="A5:G5"/>
    <mergeCell ref="A6:G6"/>
    <mergeCell ref="A7:G7"/>
    <mergeCell ref="A9:G9"/>
    <mergeCell ref="B10:F11"/>
    <mergeCell ref="A3:G3"/>
    <mergeCell ref="A2:G2"/>
    <mergeCell ref="A8:G8"/>
    <mergeCell ref="A10:A12"/>
    <mergeCell ref="G10:G12"/>
    <mergeCell ref="A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2020-01-29T00:26:53Z</cp:lastPrinted>
  <dcterms:created xsi:type="dcterms:W3CDTF">2016-10-11T20:47:09Z</dcterms:created>
  <dcterms:modified xsi:type="dcterms:W3CDTF">2020-04-21T06:30:16Z</dcterms:modified>
  <cp:category/>
  <cp:version/>
  <cp:contentType/>
  <cp:contentStatus/>
</cp:coreProperties>
</file>