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<sst xmlns="http://schemas.openxmlformats.org/spreadsheetml/2006/main" count="162" uniqueCount="89">
  <si>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</si>
  <si>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</si>
  <si>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</si>
  <si>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</si>
  <si>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</si>
  <si>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</si>
  <si>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</si>
  <si>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</si>
  <si>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</si>
  <si>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</si>
  <si>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</si>
  <si>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</si>
  <si>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</si>
  <si>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</si>
  <si>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</si>
  <si>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</si>
  <si>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</si>
  <si>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</si>
  <si>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</si>
  <si>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</si>
  <si>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</si>
  <si>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</si>
  <si>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</si>
  <si>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</si>
  <si>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</si>
  <si>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</si>
  <si>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</si>
  <si>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</si>
  <si>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</si>
  <si>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</si>
  <si>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</si>
  <si>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</si>
  <si>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</si>
  <si>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</si>
  <si>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</si>
  <si>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</si>
  <si>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</si>
  <si>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</si>
  <si>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</si>
  <si>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</si>
  <si>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</si>
  <si>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</si>
  <si>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</si>
  <si>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</si>
  <si>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</si>
  <si>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</si>
  <si>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</si>
  <si>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</si>
  <si>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</si>
  <si>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</si>
  <si>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</si>
  <si>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</si>
  <si>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</si>
  <si>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</si>
  <si>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</si>
  <si>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</si>
  <si>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</si>
  <si>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</si>
  <si>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</si>
  <si>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</si>
  <si>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</si>
  <si>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</si>
  <si>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</si>
  <si>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</si>
  <si>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</si>
  <si>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</si>
  <si>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</si>
  <si>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</si>
  <si>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</si>
  <si>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</si>
  <si>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</si>
  <si>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</si>
  <si>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</si>
  <si>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</si>
  <si>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</si>
  <si>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</si>
  <si>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</si>
  <si>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</si>
  <si>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</si>
  <si>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</si>
  <si>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</si>
  <si>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</si>
  <si>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</si>
  <si>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</si>
  <si>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</si>
  <si>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</si>
  <si>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</si>
  <si>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PALIZADA 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</si>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</sst>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132460563</v>
      </c>
      <c r="E10" s="14">
        <f t="shared" si="0"/>
        <v>42525624.75</v>
      </c>
      <c r="F10" s="14">
        <f t="shared" si="0"/>
        <v>174986187.75</v>
      </c>
      <c r="G10" s="14">
        <f t="shared" si="0"/>
        <v>132799119.85</v>
      </c>
      <c r="H10" s="14">
        <f t="shared" si="0"/>
        <v>131440279.72999999</v>
      </c>
      <c r="I10" s="14">
        <f t="shared" si="0"/>
        <v>42187067.89999999</v>
      </c>
    </row>
    <row r="11" spans="2:9" ht="12.75">
      <c r="B11" s="3" t="s">
        <v>12</v>
      </c>
      <c r="C11" s="9"/>
      <c r="D11" s="15">
        <f aca="true" t="shared" si="1" ref="D11:I11">SUM(D12:D18)</f>
        <v>100908581</v>
      </c>
      <c r="E11" s="15">
        <f t="shared" si="1"/>
        <v>31953623.630000003</v>
      </c>
      <c r="F11" s="15">
        <f t="shared" si="1"/>
        <v>132862204.63</v>
      </c>
      <c r="G11" s="15">
        <f t="shared" si="1"/>
        <v>108247491.27</v>
      </c>
      <c r="H11" s="15">
        <f t="shared" si="1"/>
        <v>108247491.27</v>
      </c>
      <c r="I11" s="15">
        <f t="shared" si="1"/>
        <v>24614713.359999992</v>
      </c>
    </row>
    <row r="12" spans="2:9" ht="12.75">
      <c r="B12" s="13" t="s">
        <v>13</v>
      </c>
      <c r="C12" s="11"/>
      <c r="D12" s="15">
        <v>78785087.02</v>
      </c>
      <c r="E12" s="16">
        <v>17337893.51</v>
      </c>
      <c r="F12" s="16">
        <f>D12+E12</f>
        <v>96122980.53</v>
      </c>
      <c r="G12" s="16">
        <v>82506412.65</v>
      </c>
      <c r="H12" s="16">
        <v>82506412.65</v>
      </c>
      <c r="I12" s="16">
        <f>F12-G12</f>
        <v>13616567.879999995</v>
      </c>
    </row>
    <row r="13" spans="2:9" ht="12.75">
      <c r="B13" s="13" t="s">
        <v>14</v>
      </c>
      <c r="C13" s="11"/>
      <c r="D13" s="15">
        <v>102919.3</v>
      </c>
      <c r="E13" s="16">
        <v>0</v>
      </c>
      <c r="F13" s="16">
        <f aca="true" t="shared" si="2" ref="F13:F18">D13+E13</f>
        <v>102919.3</v>
      </c>
      <c r="G13" s="16">
        <v>0</v>
      </c>
      <c r="H13" s="16">
        <v>0</v>
      </c>
      <c r="I13" s="16">
        <f aca="true" t="shared" si="3" ref="I13:I18">F13-G13</f>
        <v>102919.3</v>
      </c>
    </row>
    <row r="14" spans="2:9" ht="12.75">
      <c r="B14" s="13" t="s">
        <v>15</v>
      </c>
      <c r="C14" s="11"/>
      <c r="D14" s="15">
        <v>16186972.15</v>
      </c>
      <c r="E14" s="16">
        <v>12773495.93</v>
      </c>
      <c r="F14" s="16">
        <f t="shared" si="2"/>
        <v>28960468.08</v>
      </c>
      <c r="G14" s="16">
        <v>18397726.07</v>
      </c>
      <c r="H14" s="16">
        <v>18397726.07</v>
      </c>
      <c r="I14" s="16">
        <f t="shared" si="3"/>
        <v>10562742.009999998</v>
      </c>
    </row>
    <row r="15" spans="2:9" ht="12.75">
      <c r="B15" s="13" t="s">
        <v>16</v>
      </c>
      <c r="C15" s="11"/>
      <c r="D15" s="15">
        <v>1548073.77</v>
      </c>
      <c r="E15" s="16">
        <v>1426737.53</v>
      </c>
      <c r="F15" s="16">
        <f t="shared" si="2"/>
        <v>2974811.3</v>
      </c>
      <c r="G15" s="16">
        <v>2792356.42</v>
      </c>
      <c r="H15" s="16">
        <v>2792356.42</v>
      </c>
      <c r="I15" s="16">
        <f t="shared" si="3"/>
        <v>182454.8799999999</v>
      </c>
    </row>
    <row r="16" spans="2:9" ht="12.75">
      <c r="B16" s="13" t="s">
        <v>17</v>
      </c>
      <c r="C16" s="11"/>
      <c r="D16" s="15">
        <v>4277355.11</v>
      </c>
      <c r="E16" s="16">
        <v>415496.66</v>
      </c>
      <c r="F16" s="16">
        <f t="shared" si="2"/>
        <v>4692851.7700000005</v>
      </c>
      <c r="G16" s="16">
        <v>4550996.13</v>
      </c>
      <c r="H16" s="16">
        <v>4550996.13</v>
      </c>
      <c r="I16" s="16">
        <f t="shared" si="3"/>
        <v>141855.6400000006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8173.65</v>
      </c>
      <c r="E18" s="16">
        <v>0</v>
      </c>
      <c r="F18" s="16">
        <f t="shared" si="2"/>
        <v>8173.65</v>
      </c>
      <c r="G18" s="16">
        <v>0</v>
      </c>
      <c r="H18" s="16">
        <v>0</v>
      </c>
      <c r="I18" s="16">
        <f t="shared" si="3"/>
        <v>8173.65</v>
      </c>
    </row>
    <row r="19" spans="2:9" ht="12.75">
      <c r="B19" s="3" t="s">
        <v>20</v>
      </c>
      <c r="C19" s="9"/>
      <c r="D19" s="15">
        <f aca="true" t="shared" si="4" ref="D19:I19">SUM(D20:D28)</f>
        <v>6445310.999999999</v>
      </c>
      <c r="E19" s="15">
        <f t="shared" si="4"/>
        <v>786385.99</v>
      </c>
      <c r="F19" s="15">
        <f t="shared" si="4"/>
        <v>7231696.989999999</v>
      </c>
      <c r="G19" s="15">
        <f t="shared" si="4"/>
        <v>2385264.76</v>
      </c>
      <c r="H19" s="15">
        <f t="shared" si="4"/>
        <v>1857507.16</v>
      </c>
      <c r="I19" s="15">
        <f t="shared" si="4"/>
        <v>4846432.23</v>
      </c>
    </row>
    <row r="20" spans="2:9" ht="12.75">
      <c r="B20" s="13" t="s">
        <v>21</v>
      </c>
      <c r="C20" s="11"/>
      <c r="D20" s="15">
        <v>2370481.75</v>
      </c>
      <c r="E20" s="16">
        <v>-16283.41</v>
      </c>
      <c r="F20" s="15">
        <f aca="true" t="shared" si="5" ref="F20:F28">D20+E20</f>
        <v>2354198.34</v>
      </c>
      <c r="G20" s="16">
        <v>391781.48</v>
      </c>
      <c r="H20" s="16">
        <v>262919.59</v>
      </c>
      <c r="I20" s="16">
        <f>F20-G20</f>
        <v>1962416.8599999999</v>
      </c>
    </row>
    <row r="21" spans="2:9" ht="12.75">
      <c r="B21" s="13" t="s">
        <v>22</v>
      </c>
      <c r="C21" s="11"/>
      <c r="D21" s="15">
        <v>821857.04</v>
      </c>
      <c r="E21" s="16">
        <v>186907.82</v>
      </c>
      <c r="F21" s="15">
        <f t="shared" si="5"/>
        <v>1008764.8600000001</v>
      </c>
      <c r="G21" s="16">
        <v>478447.16</v>
      </c>
      <c r="H21" s="16">
        <v>305165.72</v>
      </c>
      <c r="I21" s="16">
        <f aca="true" t="shared" si="6" ref="I21:I83">F21-G21</f>
        <v>530317.7000000002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1076256.15</v>
      </c>
      <c r="E23" s="16">
        <v>131279.94</v>
      </c>
      <c r="F23" s="15">
        <f t="shared" si="5"/>
        <v>1207536.0899999999</v>
      </c>
      <c r="G23" s="16">
        <v>389351.6</v>
      </c>
      <c r="H23" s="16">
        <v>326797.01</v>
      </c>
      <c r="I23" s="16">
        <f t="shared" si="6"/>
        <v>818184.4899999999</v>
      </c>
    </row>
    <row r="24" spans="2:9" ht="12.75">
      <c r="B24" s="13" t="s">
        <v>25</v>
      </c>
      <c r="C24" s="11"/>
      <c r="D24" s="15">
        <v>253680.79</v>
      </c>
      <c r="E24" s="16">
        <v>276408.01</v>
      </c>
      <c r="F24" s="15">
        <f t="shared" si="5"/>
        <v>530088.8</v>
      </c>
      <c r="G24" s="16">
        <v>405345.74</v>
      </c>
      <c r="H24" s="16">
        <v>294488.02</v>
      </c>
      <c r="I24" s="16">
        <f t="shared" si="6"/>
        <v>124743.06000000006</v>
      </c>
    </row>
    <row r="25" spans="2:9" ht="12.75">
      <c r="B25" s="13" t="s">
        <v>26</v>
      </c>
      <c r="C25" s="11"/>
      <c r="D25" s="15">
        <v>1173183.04</v>
      </c>
      <c r="E25" s="16">
        <v>106148.25</v>
      </c>
      <c r="F25" s="15">
        <f t="shared" si="5"/>
        <v>1279331.29</v>
      </c>
      <c r="G25" s="16">
        <v>435846.45</v>
      </c>
      <c r="H25" s="16">
        <v>410121.64</v>
      </c>
      <c r="I25" s="16">
        <f t="shared" si="6"/>
        <v>843484.8400000001</v>
      </c>
    </row>
    <row r="26" spans="2:9" ht="12.75">
      <c r="B26" s="13" t="s">
        <v>27</v>
      </c>
      <c r="C26" s="11"/>
      <c r="D26" s="15">
        <v>184912.35</v>
      </c>
      <c r="E26" s="16">
        <v>3066.5</v>
      </c>
      <c r="F26" s="15">
        <f t="shared" si="5"/>
        <v>187978.85</v>
      </c>
      <c r="G26" s="16">
        <v>32958.49</v>
      </c>
      <c r="H26" s="16">
        <v>24548.49</v>
      </c>
      <c r="I26" s="16">
        <f t="shared" si="6"/>
        <v>155020.36000000002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564939.88</v>
      </c>
      <c r="E28" s="16">
        <v>98858.88</v>
      </c>
      <c r="F28" s="15">
        <f t="shared" si="5"/>
        <v>663798.76</v>
      </c>
      <c r="G28" s="16">
        <v>251533.84</v>
      </c>
      <c r="H28" s="16">
        <v>233466.69</v>
      </c>
      <c r="I28" s="16">
        <f t="shared" si="6"/>
        <v>412264.92000000004</v>
      </c>
    </row>
    <row r="29" spans="2:9" ht="12.75">
      <c r="B29" s="3" t="s">
        <v>30</v>
      </c>
      <c r="C29" s="9"/>
      <c r="D29" s="15">
        <f aca="true" t="shared" si="7" ref="D29:I29">SUM(D30:D38)</f>
        <v>9605619</v>
      </c>
      <c r="E29" s="15">
        <f t="shared" si="7"/>
        <v>6180906.31</v>
      </c>
      <c r="F29" s="15">
        <f t="shared" si="7"/>
        <v>15786525.31</v>
      </c>
      <c r="G29" s="15">
        <f t="shared" si="7"/>
        <v>8140488.58</v>
      </c>
      <c r="H29" s="15">
        <f t="shared" si="7"/>
        <v>7313906.0600000005</v>
      </c>
      <c r="I29" s="15">
        <f t="shared" si="7"/>
        <v>7646036.7299999995</v>
      </c>
    </row>
    <row r="30" spans="2:9" ht="12.75">
      <c r="B30" s="13" t="s">
        <v>31</v>
      </c>
      <c r="C30" s="11"/>
      <c r="D30" s="15">
        <v>775311.66</v>
      </c>
      <c r="E30" s="16">
        <v>2626.24</v>
      </c>
      <c r="F30" s="15">
        <f aca="true" t="shared" si="8" ref="F30:F38">D30+E30</f>
        <v>777937.9</v>
      </c>
      <c r="G30" s="16">
        <v>4812.24</v>
      </c>
      <c r="H30" s="16">
        <v>4812.24</v>
      </c>
      <c r="I30" s="16">
        <f t="shared" si="6"/>
        <v>773125.66</v>
      </c>
    </row>
    <row r="31" spans="2:9" ht="12.75">
      <c r="B31" s="13" t="s">
        <v>32</v>
      </c>
      <c r="C31" s="11"/>
      <c r="D31" s="15">
        <v>863814.62</v>
      </c>
      <c r="E31" s="16">
        <v>351098.62</v>
      </c>
      <c r="F31" s="15">
        <f t="shared" si="8"/>
        <v>1214913.24</v>
      </c>
      <c r="G31" s="16">
        <v>574539.93</v>
      </c>
      <c r="H31" s="16">
        <v>360759.06</v>
      </c>
      <c r="I31" s="16">
        <f t="shared" si="6"/>
        <v>640373.3099999999</v>
      </c>
    </row>
    <row r="32" spans="2:9" ht="12.75">
      <c r="B32" s="13" t="s">
        <v>33</v>
      </c>
      <c r="C32" s="11"/>
      <c r="D32" s="15">
        <v>403897.09</v>
      </c>
      <c r="E32" s="16">
        <v>157171.73</v>
      </c>
      <c r="F32" s="15">
        <f t="shared" si="8"/>
        <v>561068.8200000001</v>
      </c>
      <c r="G32" s="16">
        <v>260375</v>
      </c>
      <c r="H32" s="16">
        <v>156850</v>
      </c>
      <c r="I32" s="16">
        <f t="shared" si="6"/>
        <v>300693.82000000007</v>
      </c>
    </row>
    <row r="33" spans="2:9" ht="12.75">
      <c r="B33" s="13" t="s">
        <v>34</v>
      </c>
      <c r="C33" s="11"/>
      <c r="D33" s="15">
        <v>329515.69</v>
      </c>
      <c r="E33" s="16">
        <v>-8300</v>
      </c>
      <c r="F33" s="15">
        <f t="shared" si="8"/>
        <v>321215.69</v>
      </c>
      <c r="G33" s="16">
        <v>155111.95</v>
      </c>
      <c r="H33" s="16">
        <v>155111.95</v>
      </c>
      <c r="I33" s="16">
        <f t="shared" si="6"/>
        <v>166103.74</v>
      </c>
    </row>
    <row r="34" spans="2:9" ht="12.75">
      <c r="B34" s="13" t="s">
        <v>35</v>
      </c>
      <c r="C34" s="11"/>
      <c r="D34" s="15">
        <v>1700134.93</v>
      </c>
      <c r="E34" s="16">
        <v>-20254.92</v>
      </c>
      <c r="F34" s="15">
        <f t="shared" si="8"/>
        <v>1679880.01</v>
      </c>
      <c r="G34" s="16">
        <v>153267.08</v>
      </c>
      <c r="H34" s="16">
        <v>136563.08</v>
      </c>
      <c r="I34" s="16">
        <f t="shared" si="6"/>
        <v>1526612.93</v>
      </c>
    </row>
    <row r="35" spans="2:9" ht="12.75">
      <c r="B35" s="13" t="s">
        <v>36</v>
      </c>
      <c r="C35" s="11"/>
      <c r="D35" s="15">
        <v>485941.37</v>
      </c>
      <c r="E35" s="16">
        <v>-8500</v>
      </c>
      <c r="F35" s="15">
        <f t="shared" si="8"/>
        <v>477441.37</v>
      </c>
      <c r="G35" s="16">
        <v>22388</v>
      </c>
      <c r="H35" s="16">
        <v>22388</v>
      </c>
      <c r="I35" s="16">
        <f t="shared" si="6"/>
        <v>455053.37</v>
      </c>
    </row>
    <row r="36" spans="2:9" ht="12.75">
      <c r="B36" s="13" t="s">
        <v>37</v>
      </c>
      <c r="C36" s="11"/>
      <c r="D36" s="15">
        <v>843635.55</v>
      </c>
      <c r="E36" s="16">
        <v>136919.41</v>
      </c>
      <c r="F36" s="15">
        <f t="shared" si="8"/>
        <v>980554.9600000001</v>
      </c>
      <c r="G36" s="16">
        <v>509282.56</v>
      </c>
      <c r="H36" s="16">
        <v>449549.91</v>
      </c>
      <c r="I36" s="16">
        <f t="shared" si="6"/>
        <v>471272.4000000001</v>
      </c>
    </row>
    <row r="37" spans="2:9" ht="12.75">
      <c r="B37" s="13" t="s">
        <v>38</v>
      </c>
      <c r="C37" s="11"/>
      <c r="D37" s="15">
        <v>687758.04</v>
      </c>
      <c r="E37" s="16">
        <v>1910284.16</v>
      </c>
      <c r="F37" s="15">
        <f t="shared" si="8"/>
        <v>2598042.2</v>
      </c>
      <c r="G37" s="16">
        <v>2330284.16</v>
      </c>
      <c r="H37" s="16">
        <v>1897444.16</v>
      </c>
      <c r="I37" s="16">
        <f t="shared" si="6"/>
        <v>267758.04000000004</v>
      </c>
    </row>
    <row r="38" spans="2:9" ht="12.75">
      <c r="B38" s="13" t="s">
        <v>39</v>
      </c>
      <c r="C38" s="11"/>
      <c r="D38" s="15">
        <v>3515610.05</v>
      </c>
      <c r="E38" s="16">
        <v>3659861.07</v>
      </c>
      <c r="F38" s="15">
        <f t="shared" si="8"/>
        <v>7175471.119999999</v>
      </c>
      <c r="G38" s="16">
        <v>4130427.66</v>
      </c>
      <c r="H38" s="16">
        <v>4130427.66</v>
      </c>
      <c r="I38" s="16">
        <f t="shared" si="6"/>
        <v>3045043.459999999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10595882</v>
      </c>
      <c r="E39" s="15">
        <f t="shared" si="9"/>
        <v>3696508.83</v>
      </c>
      <c r="F39" s="15">
        <f>SUM(F40:F48)</f>
        <v>14292390.829999998</v>
      </c>
      <c r="G39" s="15">
        <f t="shared" si="9"/>
        <v>13872023.489999998</v>
      </c>
      <c r="H39" s="15">
        <f t="shared" si="9"/>
        <v>13867523.489999998</v>
      </c>
      <c r="I39" s="15">
        <f t="shared" si="9"/>
        <v>420367.3399999994</v>
      </c>
    </row>
    <row r="40" spans="2:9" ht="12.75">
      <c r="B40" s="13" t="s">
        <v>41</v>
      </c>
      <c r="C40" s="11"/>
      <c r="D40" s="15">
        <v>6176682.11</v>
      </c>
      <c r="E40" s="16">
        <v>2658848.09</v>
      </c>
      <c r="F40" s="15">
        <f>D40+E40</f>
        <v>8835530.2</v>
      </c>
      <c r="G40" s="16">
        <v>8820763.09</v>
      </c>
      <c r="H40" s="16">
        <v>8820763.09</v>
      </c>
      <c r="I40" s="16">
        <f t="shared" si="6"/>
        <v>14767.109999999404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785267.89</v>
      </c>
      <c r="E43" s="16">
        <v>1037660.74</v>
      </c>
      <c r="F43" s="15">
        <f t="shared" si="10"/>
        <v>1822928.63</v>
      </c>
      <c r="G43" s="16">
        <v>1822928.63</v>
      </c>
      <c r="H43" s="16">
        <v>1818428.63</v>
      </c>
      <c r="I43" s="16">
        <f t="shared" si="6"/>
        <v>0</v>
      </c>
    </row>
    <row r="44" spans="2:9" ht="12.75">
      <c r="B44" s="13" t="s">
        <v>45</v>
      </c>
      <c r="C44" s="11"/>
      <c r="D44" s="15">
        <v>3633932</v>
      </c>
      <c r="E44" s="16">
        <v>0</v>
      </c>
      <c r="F44" s="15">
        <f t="shared" si="10"/>
        <v>3633932</v>
      </c>
      <c r="G44" s="16">
        <v>3228331.77</v>
      </c>
      <c r="H44" s="16">
        <v>3228331.77</v>
      </c>
      <c r="I44" s="16">
        <f t="shared" si="6"/>
        <v>405600.23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905170</v>
      </c>
      <c r="E49" s="15">
        <f t="shared" si="11"/>
        <v>-91800.01</v>
      </c>
      <c r="F49" s="15">
        <f t="shared" si="11"/>
        <v>813369.99</v>
      </c>
      <c r="G49" s="15">
        <f t="shared" si="11"/>
        <v>19399.99</v>
      </c>
      <c r="H49" s="15">
        <f t="shared" si="11"/>
        <v>19399.99</v>
      </c>
      <c r="I49" s="15">
        <f t="shared" si="11"/>
        <v>793970</v>
      </c>
    </row>
    <row r="50" spans="2:9" ht="12.75">
      <c r="B50" s="13" t="s">
        <v>51</v>
      </c>
      <c r="C50" s="11"/>
      <c r="D50" s="15">
        <v>768451</v>
      </c>
      <c r="E50" s="16">
        <v>-100000</v>
      </c>
      <c r="F50" s="15">
        <f t="shared" si="10"/>
        <v>668451</v>
      </c>
      <c r="G50" s="16">
        <v>0</v>
      </c>
      <c r="H50" s="16">
        <v>0</v>
      </c>
      <c r="I50" s="16">
        <f t="shared" si="6"/>
        <v>668451</v>
      </c>
    </row>
    <row r="51" spans="2:9" ht="12.75">
      <c r="B51" s="13" t="s">
        <v>52</v>
      </c>
      <c r="C51" s="11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136719</v>
      </c>
      <c r="E55" s="16">
        <v>8199.99</v>
      </c>
      <c r="F55" s="15">
        <f t="shared" si="10"/>
        <v>144918.99</v>
      </c>
      <c r="G55" s="16">
        <v>19399.99</v>
      </c>
      <c r="H55" s="16">
        <v>19399.99</v>
      </c>
      <c r="I55" s="16">
        <f t="shared" si="6"/>
        <v>125518.99999999999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4000000</v>
      </c>
      <c r="E76" s="15">
        <f>SUM(E77:E83)</f>
        <v>0</v>
      </c>
      <c r="F76" s="15">
        <f>SUM(F77:F83)</f>
        <v>4000000</v>
      </c>
      <c r="G76" s="15">
        <f>SUM(G77:G83)</f>
        <v>134451.76</v>
      </c>
      <c r="H76" s="15">
        <f>SUM(H77:H83)</f>
        <v>134451.76</v>
      </c>
      <c r="I76" s="16">
        <f t="shared" si="6"/>
        <v>3865548.24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4000000</v>
      </c>
      <c r="E83" s="16">
        <v>0</v>
      </c>
      <c r="F83" s="15">
        <f t="shared" si="10"/>
        <v>4000000</v>
      </c>
      <c r="G83" s="16">
        <v>134451.76</v>
      </c>
      <c r="H83" s="16">
        <v>134451.76</v>
      </c>
      <c r="I83" s="16">
        <f t="shared" si="6"/>
        <v>3865548.24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22365018</v>
      </c>
      <c r="E85" s="21">
        <f>E86+E104+E94+E114+E124+E134+E138+E147+E151</f>
        <v>31692899.549999997</v>
      </c>
      <c r="F85" s="21">
        <f t="shared" si="12"/>
        <v>54057917.550000004</v>
      </c>
      <c r="G85" s="21">
        <f>G86+G104+G94+G114+G124+G134+G138+G147+G151</f>
        <v>32213288.319999997</v>
      </c>
      <c r="H85" s="21">
        <f>H86+H104+H94+H114+H124+H134+H138+H147+H151</f>
        <v>24685888.97</v>
      </c>
      <c r="I85" s="21">
        <f t="shared" si="12"/>
        <v>21844629.230000004</v>
      </c>
    </row>
    <row r="86" spans="2:9" ht="12.75">
      <c r="B86" s="3" t="s">
        <v>12</v>
      </c>
      <c r="C86" s="9"/>
      <c r="D86" s="15">
        <f>SUM(D87:D93)</f>
        <v>192000</v>
      </c>
      <c r="E86" s="15">
        <f>SUM(E87:E93)</f>
        <v>197557.6</v>
      </c>
      <c r="F86" s="15">
        <f>SUM(F87:F93)</f>
        <v>389557.6</v>
      </c>
      <c r="G86" s="15">
        <f>SUM(G87:G93)</f>
        <v>381557.6</v>
      </c>
      <c r="H86" s="15">
        <f>SUM(H87:H93)</f>
        <v>381557.6</v>
      </c>
      <c r="I86" s="16">
        <f aca="true" t="shared" si="13" ref="I86:I149">F86-G86</f>
        <v>8000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192000</v>
      </c>
      <c r="E89" s="16">
        <v>0</v>
      </c>
      <c r="F89" s="15">
        <f t="shared" si="14"/>
        <v>192000</v>
      </c>
      <c r="G89" s="16">
        <v>184000</v>
      </c>
      <c r="H89" s="16">
        <v>184000</v>
      </c>
      <c r="I89" s="16">
        <f t="shared" si="13"/>
        <v>8000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197557.6</v>
      </c>
      <c r="F91" s="15">
        <f t="shared" si="14"/>
        <v>197557.6</v>
      </c>
      <c r="G91" s="16">
        <v>197557.6</v>
      </c>
      <c r="H91" s="16">
        <v>197557.6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50000</v>
      </c>
      <c r="E94" s="15">
        <f>SUM(E95:E103)</f>
        <v>182452.37</v>
      </c>
      <c r="F94" s="15">
        <f>SUM(F95:F103)</f>
        <v>232452.37</v>
      </c>
      <c r="G94" s="15">
        <f>SUM(G95:G103)</f>
        <v>202252.37</v>
      </c>
      <c r="H94" s="15">
        <f>SUM(H95:H103)</f>
        <v>202252.37</v>
      </c>
      <c r="I94" s="16">
        <f t="shared" si="13"/>
        <v>30200</v>
      </c>
    </row>
    <row r="95" spans="2:9" ht="12.75">
      <c r="B95" s="13" t="s">
        <v>21</v>
      </c>
      <c r="C95" s="11"/>
      <c r="D95" s="15">
        <v>0</v>
      </c>
      <c r="E95" s="16">
        <v>176452.37</v>
      </c>
      <c r="F95" s="15">
        <f t="shared" si="14"/>
        <v>176452.37</v>
      </c>
      <c r="G95" s="16">
        <v>176452.37</v>
      </c>
      <c r="H95" s="16">
        <v>176452.37</v>
      </c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2000</v>
      </c>
      <c r="F96" s="15">
        <f t="shared" si="14"/>
        <v>2000</v>
      </c>
      <c r="G96" s="16">
        <v>2000</v>
      </c>
      <c r="H96" s="16">
        <v>2000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4000</v>
      </c>
      <c r="F99" s="15">
        <f t="shared" si="14"/>
        <v>4000</v>
      </c>
      <c r="G99" s="16">
        <v>4000</v>
      </c>
      <c r="H99" s="16">
        <v>4000</v>
      </c>
      <c r="I99" s="16">
        <f t="shared" si="13"/>
        <v>0</v>
      </c>
    </row>
    <row r="100" spans="2:9" ht="12.75">
      <c r="B100" s="13" t="s">
        <v>26</v>
      </c>
      <c r="C100" s="11"/>
      <c r="D100" s="15">
        <v>50000</v>
      </c>
      <c r="E100" s="16">
        <v>0</v>
      </c>
      <c r="F100" s="15">
        <f t="shared" si="14"/>
        <v>50000</v>
      </c>
      <c r="G100" s="16">
        <v>19800</v>
      </c>
      <c r="H100" s="16">
        <v>19800</v>
      </c>
      <c r="I100" s="16">
        <f t="shared" si="13"/>
        <v>30200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4000000</v>
      </c>
      <c r="E104" s="15">
        <f>SUM(E105:E113)</f>
        <v>1307107.08</v>
      </c>
      <c r="F104" s="15">
        <f>SUM(F105:F113)</f>
        <v>5307107.079999999</v>
      </c>
      <c r="G104" s="15">
        <f>SUM(G105:G113)</f>
        <v>5307107.079999999</v>
      </c>
      <c r="H104" s="15">
        <f>SUM(H105:H113)</f>
        <v>5307107.079999999</v>
      </c>
      <c r="I104" s="16">
        <f t="shared" si="13"/>
        <v>0</v>
      </c>
    </row>
    <row r="105" spans="2:9" ht="12.75">
      <c r="B105" s="13" t="s">
        <v>31</v>
      </c>
      <c r="C105" s="11"/>
      <c r="D105" s="15">
        <v>4000000</v>
      </c>
      <c r="E105" s="16">
        <v>869829.91</v>
      </c>
      <c r="F105" s="16">
        <f>D105+E105</f>
        <v>4869829.91</v>
      </c>
      <c r="G105" s="16">
        <v>4869829.91</v>
      </c>
      <c r="H105" s="16">
        <v>4869829.91</v>
      </c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25547.06</v>
      </c>
      <c r="F106" s="16">
        <f aca="true" t="shared" si="15" ref="F106:F113">D106+E106</f>
        <v>25547.06</v>
      </c>
      <c r="G106" s="16">
        <v>25547.06</v>
      </c>
      <c r="H106" s="16">
        <v>25547.06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155677.6</v>
      </c>
      <c r="F107" s="16">
        <f t="shared" si="15"/>
        <v>155677.6</v>
      </c>
      <c r="G107" s="16">
        <v>155677.6</v>
      </c>
      <c r="H107" s="16">
        <v>155677.6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256052.51</v>
      </c>
      <c r="F113" s="16">
        <f t="shared" si="15"/>
        <v>256052.51</v>
      </c>
      <c r="G113" s="16">
        <v>256052.51</v>
      </c>
      <c r="H113" s="16">
        <v>256052.51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476835.76</v>
      </c>
      <c r="F124" s="15">
        <f>SUM(F125:F133)</f>
        <v>476835.76</v>
      </c>
      <c r="G124" s="15">
        <f>SUM(G125:G133)</f>
        <v>476835.76</v>
      </c>
      <c r="H124" s="15">
        <f>SUM(H125:H133)</f>
        <v>476835.76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476835.76</v>
      </c>
      <c r="F125" s="16">
        <f>D125+E125</f>
        <v>476835.76</v>
      </c>
      <c r="G125" s="16">
        <v>476835.76</v>
      </c>
      <c r="H125" s="16">
        <v>476835.76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18123018</v>
      </c>
      <c r="E134" s="15">
        <f>SUM(E135:E137)</f>
        <v>27062152.34</v>
      </c>
      <c r="F134" s="15">
        <f>SUM(F135:F137)</f>
        <v>45185170.34</v>
      </c>
      <c r="G134" s="15">
        <f>SUM(G135:G137)</f>
        <v>23378741.11</v>
      </c>
      <c r="H134" s="15">
        <f>SUM(H135:H137)</f>
        <v>15851341.76</v>
      </c>
      <c r="I134" s="16">
        <f t="shared" si="13"/>
        <v>21806429.230000004</v>
      </c>
    </row>
    <row r="135" spans="2:9" ht="12.75">
      <c r="B135" s="13" t="s">
        <v>61</v>
      </c>
      <c r="C135" s="11"/>
      <c r="D135" s="15">
        <v>18123018</v>
      </c>
      <c r="E135" s="16">
        <v>27062152.34</v>
      </c>
      <c r="F135" s="16">
        <f>D135+E135</f>
        <v>45185170.34</v>
      </c>
      <c r="G135" s="16">
        <v>23378741.11</v>
      </c>
      <c r="H135" s="16">
        <v>15851341.76</v>
      </c>
      <c r="I135" s="16">
        <f t="shared" si="13"/>
        <v>21806429.230000004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2466794.4</v>
      </c>
      <c r="F151" s="15">
        <f>SUM(F152:F158)</f>
        <v>2466794.4</v>
      </c>
      <c r="G151" s="15">
        <f>SUM(G152:G158)</f>
        <v>2466794.4</v>
      </c>
      <c r="H151" s="15">
        <f>SUM(H152:H158)</f>
        <v>2466794.4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2466794.4</v>
      </c>
      <c r="F158" s="16">
        <f t="shared" si="20"/>
        <v>2466794.4</v>
      </c>
      <c r="G158" s="16">
        <v>2466794.4</v>
      </c>
      <c r="H158" s="16">
        <v>2466794.4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154825581</v>
      </c>
      <c r="E160" s="14">
        <f t="shared" si="21"/>
        <v>74218524.3</v>
      </c>
      <c r="F160" s="14">
        <f t="shared" si="21"/>
        <v>229044105.3</v>
      </c>
      <c r="G160" s="14">
        <f t="shared" si="21"/>
        <v>165012408.17</v>
      </c>
      <c r="H160" s="14">
        <f t="shared" si="21"/>
        <v>156126168.7</v>
      </c>
      <c r="I160" s="14">
        <f t="shared" si="21"/>
        <v>64031697.129999995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2016-12-20T19:53:14Z</cp:lastPrinted>
  <dcterms:created xsi:type="dcterms:W3CDTF">2016-10-11T20:25:15Z</dcterms:created>
  <dcterms:modified xsi:type="dcterms:W3CDTF">2023-02-28T01:15:25Z</dcterms:modified>
  <cp:category/>
  <cp:version/>
  <cp:contentType/>
  <cp:contentStatus/>
</cp:coreProperties>
</file>